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23" documentId="13_ncr:1_{F6CB121F-512D-4AA6-A0C1-0FB36C537598}" xr6:coauthVersionLast="47" xr6:coauthVersionMax="47" xr10:uidLastSave="{B37F1B2C-75FA-4F65-A99D-499CF4EFF92E}"/>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<sst xmlns="http://schemas.openxmlformats.org/spreadsheetml/2006/main" count="178583" uniqueCount="39074">
  <si>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</si>
  <si>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</si>
  <si>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</si>
  <si>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</si>
  <si>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</si>
  <si>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</si>
  <si>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</si>
  <si>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</si>
  <si>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</si>
  <si>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</si>
  <si>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</si>
  <si>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</si>
  <si>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</si>
  <si>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</si>
  <si>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</si>
  <si>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</si>
  <si>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</si>
  <si>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</si>
  <si>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</si>
  <si>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</si>
  <si>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</si>
  <si>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</si>
  <si>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</si>
  <si>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</si>
  <si>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</si>
  <si>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</si>
  <si>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</si>
  <si>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</si>
  <si>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</si>
  <si>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</si>
  <si>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</si>
  <si>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</si>
  <si>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</si>
  <si>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</si>
  <si>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</si>
  <si>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</si>
  <si>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</si>
  <si>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</si>
  <si>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</si>
  <si>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</si>
  <si>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</si>
  <si>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</si>
  <si>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</si>
  <si>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</si>
  <si>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</si>
  <si>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</si>
  <si>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</si>
  <si>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</si>
  <si>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</si>
  <si>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</si>
  <si>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</si>
  <si>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</si>
  <si>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</si>
  <si>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</si>
  <si>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</si>
  <si>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</si>
  <si>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</si>
  <si>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</si>
  <si>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</si>
  <si>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</si>
  <si>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</si>
  <si>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</si>
  <si>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</si>
  <si>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</si>
  <si>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</si>
  <si>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</si>
  <si>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</si>
  <si>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</si>
  <si>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</si>
  <si>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</si>
  <si>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</si>
  <si>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</si>
  <si>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</si>
  <si>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</si>
  <si>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</si>
  <si>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</si>
  <si>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</si>
  <si>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</si>
  <si>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</si>
  <si>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</si>
  <si>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</si>
  <si>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</si>
  <si>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</si>
  <si>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</si>
  <si>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</si>
  <si>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</si>
  <si>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</si>
  <si>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</si>
  <si>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</si>
  <si>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</si>
  <si>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</si>
  <si>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</si>
  <si>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</si>
  <si>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</si>
  <si>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</si>
  <si>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</si>
  <si>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</si>
  <si>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</si>
  <si>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</si>
  <si>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</si>
  <si>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</si>
  <si>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</si>
  <si>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</si>
  <si>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</si>
  <si>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</si>
  <si>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</si>
  <si>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</si>
  <si>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</si>
  <si>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</si>
  <si>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</si>
  <si>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</si>
  <si>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</si>
  <si>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</si>
  <si>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</si>
  <si>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</si>
  <si>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</si>
  <si>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</si>
  <si>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</si>
  <si>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</si>
  <si>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</si>
  <si>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</si>
  <si>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</si>
  <si>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</si>
  <si>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</si>
  <si>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</si>
  <si>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</si>
  <si>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</si>
  <si>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</si>
  <si>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</si>
  <si>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</si>
  <si>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</si>
  <si>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</si>
  <si>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</si>
  <si>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</si>
  <si>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</si>
  <si>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</si>
  <si>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</si>
  <si>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</si>
  <si>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</si>
  <si>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</si>
  <si>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</si>
  <si>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</si>
  <si>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</si>
  <si>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</si>
  <si>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</si>
  <si>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</si>
  <si>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</si>
  <si>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</si>
  <si>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</si>
  <si>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</si>
  <si>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</si>
  <si>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</si>
  <si>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</si>
  <si>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</si>
  <si>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</si>
  <si>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</si>
  <si>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</si>
  <si>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</si>
  <si>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</si>
  <si>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</si>
  <si>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</si>
  <si>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</si>
  <si>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</si>
  <si>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</si>
  <si>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</si>
  <si>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</si>
  <si>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</si>
  <si>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</si>
  <si>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</si>
  <si>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</si>
  <si>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</si>
  <si>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</si>
  <si>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</si>
  <si>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</si>
  <si>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</si>
  <si>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</si>
  <si>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</si>
  <si>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</si>
  <si>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</si>
  <si>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</si>
  <si>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</si>
  <si>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</si>
  <si>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</si>
  <si>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</si>
  <si>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</si>
  <si>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</si>
  <si>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</si>
  <si>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</si>
  <si>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</si>
  <si>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</si>
  <si>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</si>
  <si>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</si>
  <si>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</si>
  <si>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</si>
  <si>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</si>
  <si>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</si>
  <si>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</si>
  <si>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</si>
  <si>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</si>
  <si>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</si>
  <si>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</si>
  <si>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</si>
  <si>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</si>
  <si>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</si>
  <si>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</si>
  <si>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</si>
  <si>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</si>
  <si>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</si>
  <si>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</si>
  <si>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</si>
  <si>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</si>
  <si>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</si>
  <si>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</si>
  <si>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</si>
  <si>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</si>
  <si>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</si>
  <si>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</si>
  <si>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</si>
  <si>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</si>
  <si>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</si>
  <si>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</si>
  <si>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</si>
  <si>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</si>
  <si>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</si>
  <si>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</si>
  <si>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</si>
  <si>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</si>
  <si>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</si>
  <si>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</si>
  <si>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</si>
  <si>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</si>
  <si>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</si>
  <si>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</si>
  <si>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</si>
  <si>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</si>
  <si>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</si>
  <si>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</si>
  <si>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</si>
  <si>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</si>
  <si>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</si>
  <si>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</si>
  <si>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</si>
  <si>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</si>
  <si>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</si>
  <si>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</si>
  <si>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</si>
  <si>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</si>
  <si>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</si>
  <si>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</si>
  <si>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</si>
  <si>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</si>
  <si>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</si>
  <si>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</si>
  <si>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</si>
  <si>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</si>
  <si>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</si>
  <si>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</si>
  <si>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</si>
  <si>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</si>
  <si>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</si>
  <si>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</si>
  <si>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</si>
  <si>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</si>
  <si>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</si>
  <si>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</si>
  <si>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</si>
  <si>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</si>
  <si>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</si>
  <si>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</si>
  <si>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</si>
  <si>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</si>
  <si>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</si>
  <si>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</si>
  <si>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</si>
  <si>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</si>
  <si>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</si>
  <si>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</si>
  <si>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</si>
  <si>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</si>
  <si>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</si>
  <si>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</si>
  <si>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</si>
  <si>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</si>
  <si>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</si>
  <si>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</si>
  <si>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</si>
  <si>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</si>
  <si>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</si>
  <si>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</si>
  <si>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</si>
  <si>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</si>
  <si>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</si>
  <si>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</si>
  <si>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</si>
  <si>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</si>
  <si>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</si>
  <si>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</si>
  <si>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</si>
  <si>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</si>
  <si>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</si>
  <si>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</si>
  <si>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</si>
  <si>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</si>
  <si>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</si>
  <si>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</si>
  <si>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</si>
  <si>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</si>
  <si>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</si>
  <si>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</si>
  <si>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</si>
  <si>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</si>
  <si>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</si>
  <si>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</si>
  <si>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</si>
  <si>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</si>
  <si>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</si>
  <si>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</si>
  <si>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</si>
  <si>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</si>
  <si>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</si>
  <si>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</si>
  <si>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</si>
  <si>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</si>
  <si>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</si>
  <si>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</si>
  <si>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</si>
  <si>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</si>
  <si>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</si>
  <si>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</si>
  <si>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</si>
  <si>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</si>
  <si>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</si>
  <si>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</si>
  <si>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</si>
  <si>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</si>
  <si>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</si>
  <si>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</si>
  <si>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</si>
  <si>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</si>
  <si>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</si>
  <si>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</si>
  <si>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</si>
  <si>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</si>
  <si>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</si>
  <si>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</si>
  <si>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</si>
  <si>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</si>
  <si>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</si>
  <si>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</si>
  <si>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</si>
  <si>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</si>
  <si>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</si>
  <si>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</si>
  <si>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</si>
  <si>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</si>
  <si>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</si>
  <si>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</si>
  <si>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</si>
  <si>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</si>
  <si>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</si>
  <si>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</si>
  <si>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</si>
  <si>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</si>
  <si>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</si>
  <si>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</si>
  <si>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</si>
  <si>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</si>
  <si>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</si>
  <si>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</si>
  <si>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</si>
  <si>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</si>
  <si>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</si>
  <si>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</si>
  <si>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</si>
  <si>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</si>
  <si>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</si>
  <si>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</si>
  <si>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</si>
  <si>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</si>
  <si>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</si>
  <si>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</si>
  <si>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</si>
  <si>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</si>
  <si>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</si>
  <si>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</si>
  <si>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</si>
  <si>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</si>
  <si>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</si>
  <si>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</si>
  <si>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</si>
  <si>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</si>
  <si>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</si>
  <si>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</si>
  <si>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</si>
  <si>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</si>
  <si>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</si>
  <si>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</si>
  <si>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</si>
  <si>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</si>
  <si>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</si>
  <si>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</si>
  <si>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</si>
  <si>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</si>
  <si>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</si>
  <si>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</si>
  <si>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</si>
  <si>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</si>
  <si>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</si>
  <si>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</si>
  <si>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</si>
  <si>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</si>
  <si>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</si>
  <si>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</si>
  <si>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</si>
  <si>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</si>
  <si>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</si>
  <si>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</si>
  <si>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</si>
  <si>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</si>
  <si>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</si>
  <si>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</si>
  <si>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</si>
  <si>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</si>
  <si>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</si>
  <si>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</si>
  <si>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</si>
  <si>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</si>
  <si>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</si>
  <si>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</si>
  <si>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</si>
  <si>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</si>
  <si>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</si>
  <si>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</si>
  <si>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</si>
  <si>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</si>
  <si>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</si>
  <si>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</si>
  <si>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</si>
  <si>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</si>
  <si>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</si>
  <si>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</si>
  <si>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</si>
  <si>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</si>
  <si>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</si>
  <si>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</si>
  <si>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</si>
  <si>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</si>
  <si>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</si>
  <si>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</si>
  <si>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</si>
  <si>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</si>
  <si>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</si>
  <si>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</si>
  <si>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</si>
  <si>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</si>
  <si>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</si>
  <si>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</si>
  <si>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</si>
  <si>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</si>
  <si>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</si>
  <si>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</si>
  <si>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</si>
  <si>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</si>
  <si>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</si>
  <si>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</si>
  <si>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</si>
  <si>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</si>
  <si>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</si>
  <si>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</si>
  <si>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</si>
  <si>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</si>
  <si>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</si>
  <si>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</si>
  <si>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</si>
  <si>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</si>
  <si>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</si>
  <si>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</si>
  <si>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</si>
  <si>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</si>
  <si>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</si>
  <si>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</si>
  <si>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</si>
  <si>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</si>
  <si>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</si>
  <si>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</si>
  <si>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</si>
  <si>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</si>
  <si>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</si>
  <si>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</si>
  <si>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</si>
  <si>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</si>
  <si>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</si>
  <si>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</si>
  <si>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</si>
  <si>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</si>
  <si>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</si>
  <si>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</si>
  <si>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</si>
  <si>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</si>
  <si>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</si>
  <si>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</si>
  <si>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</si>
  <si>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</si>
  <si>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</si>
  <si>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</si>
  <si>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</si>
  <si>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</si>
  <si>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</si>
  <si>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</si>
  <si>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</si>
  <si>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</si>
  <si>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</si>
  <si>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</si>
  <si>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</si>
  <si>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</si>
  <si>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</si>
  <si>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</si>
  <si>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</si>
  <si>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</si>
  <si>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</si>
  <si>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</si>
  <si>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</si>
  <si>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</si>
  <si>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</si>
  <si>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</si>
  <si>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</si>
  <si>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</si>
  <si>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</si>
  <si>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</si>
  <si>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</si>
  <si>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</si>
  <si>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</si>
  <si>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</si>
  <si>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</si>
  <si>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</si>
  <si>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</si>
  <si>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</si>
  <si>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</si>
  <si>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</si>
  <si>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</si>
  <si>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</si>
  <si>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</si>
  <si>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</si>
  <si>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</si>
  <si>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</si>
  <si>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</si>
  <si>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</si>
  <si>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</si>
  <si>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</si>
  <si>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</si>
  <si>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</si>
  <si>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</si>
  <si>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</si>
  <si>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</si>
  <si>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</si>
  <si>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</si>
  <si>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</si>
  <si>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</si>
  <si>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</si>
  <si>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</si>
  <si>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</si>
  <si>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</si>
  <si>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</si>
  <si>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</si>
  <si>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</si>
  <si>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</si>
  <si>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</si>
  <si>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</si>
  <si>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</si>
  <si>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</si>
  <si>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</si>
  <si>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</si>
  <si>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</si>
  <si>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</si>
  <si>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</si>
  <si>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</si>
  <si>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</si>
  <si>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</si>
  <si>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</si>
  <si>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</si>
  <si>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</si>
  <si>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</si>
  <si>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</si>
  <si>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</si>
  <si>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</si>
  <si>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</si>
  <si>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</si>
  <si>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</si>
  <si>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</si>
  <si>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</si>
  <si>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</si>
  <si>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</si>
  <si>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</si>
  <si>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</si>
  <si>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</si>
  <si>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</si>
  <si>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</si>
  <si>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</si>
  <si>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</si>
  <si>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</si>
  <si>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</si>
  <si>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</si>
  <si>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</si>
  <si>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</si>
  <si>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</si>
  <si>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</si>
  <si>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</si>
  <si>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</si>
  <si>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</si>
  <si>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</si>
  <si>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</si>
  <si>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</si>
  <si>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</si>
  <si>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</si>
  <si>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</si>
  <si>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</si>
  <si>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</si>
  <si>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</si>
  <si>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</si>
  <si>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</si>
  <si>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</si>
  <si>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</si>
  <si>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</si>
  <si>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</si>
  <si>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</si>
  <si>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</si>
  <si>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</si>
  <si>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</si>
  <si>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</si>
  <si>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</si>
  <si>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</si>
  <si>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</si>
  <si>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</si>
  <si>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</si>
  <si>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</si>
  <si>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</si>
  <si>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</si>
  <si>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</si>
  <si>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</si>
  <si>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</si>
  <si>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</si>
  <si>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</si>
  <si>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</si>
  <si>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</si>
  <si>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</si>
  <si>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</si>
  <si>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</si>
  <si>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</si>
  <si>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</si>
  <si>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</si>
  <si>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</si>
  <si>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</si>
  <si>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</si>
  <si>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</si>
  <si>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</si>
  <si>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</si>
  <si>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</si>
  <si>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</si>
  <si>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</si>
  <si>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</si>
  <si>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</si>
  <si>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</si>
  <si>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</si>
  <si>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</si>
  <si>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</si>
  <si>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</si>
  <si>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</si>
  <si>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</si>
  <si>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</si>
  <si>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</si>
  <si>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</si>
  <si>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</si>
  <si>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</si>
  <si>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</si>
  <si>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</si>
  <si>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</si>
  <si>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</si>
  <si>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</si>
  <si>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</si>
  <si>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</si>
  <si>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</si>
  <si>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</si>
  <si>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</si>
  <si>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</si>
  <si>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</si>
  <si>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</si>
  <si>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</si>
  <si>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</si>
  <si>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</si>
  <si>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</si>
  <si>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</si>
  <si>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</si>
  <si>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</si>
  <si>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</si>
  <si>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</si>
  <si>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</si>
  <si>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</si>
  <si>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</si>
  <si>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</si>
  <si>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</si>
  <si>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</si>
  <si>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</si>
  <si>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</si>
  <si>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</si>
  <si>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</si>
  <si>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</si>
  <si>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</si>
  <si>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</si>
  <si>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</si>
  <si>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</si>
  <si>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</si>
  <si>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</si>
  <si>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</si>
  <si>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</si>
  <si>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</si>
  <si>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</si>
  <si>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</si>
  <si>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</si>
  <si>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</si>
  <si>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</si>
  <si>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</si>
  <si>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</si>
  <si>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</si>
  <si>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</si>
  <si>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</si>
  <si>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</si>
  <si>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</si>
  <si>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</si>
  <si>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</si>
  <si>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</si>
  <si>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</si>
  <si>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</si>
  <si>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</si>
  <si>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</si>
  <si>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</si>
  <si>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</si>
  <si>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</si>
  <si>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</si>
  <si>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</si>
  <si>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</si>
  <si>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</si>
  <si>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</si>
  <si>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</si>
  <si>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</si>
  <si>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</si>
  <si>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</si>
  <si>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</si>
  <si>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</si>
  <si>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</si>
  <si>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</si>
  <si>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</si>
  <si>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</si>
  <si>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</si>
  <si>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</si>
  <si>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</si>
  <si>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</si>
  <si>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</si>
  <si>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</si>
  <si>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</si>
  <si>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</si>
  <si>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</si>
  <si>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</si>
  <si>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</si>
  <si>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</si>
  <si>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</si>
  <si>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</si>
  <si>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</si>
  <si>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</si>
  <si>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</si>
  <si>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</si>
  <si>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</si>
  <si>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</si>
  <si>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</si>
  <si>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</si>
  <si>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</si>
  <si>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</si>
  <si>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</si>
  <si>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</si>
  <si>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</si>
  <si>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</si>
  <si>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</si>
  <si>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</si>
  <si>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</si>
  <si>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</si>
  <si>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</si>
  <si>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</si>
  <si>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</si>
  <si>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</si>
  <si>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</si>
  <si>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</si>
  <si>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</si>
  <si>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</si>
  <si>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</si>
  <si>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</si>
  <si>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</si>
  <si>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</si>
  <si>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</si>
  <si>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</si>
  <si>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</si>
  <si>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</si>
  <si>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</si>
  <si>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</si>
  <si>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</si>
  <si>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</si>
  <si>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</si>
  <si>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</si>
  <si>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</si>
  <si>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</si>
  <si>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</si>
  <si>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</si>
  <si>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</si>
  <si>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</si>
  <si>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</si>
  <si>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</si>
  <si>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</si>
  <si>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</si>
  <si>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</si>
  <si>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</si>
  <si>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</si>
  <si>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</si>
  <si>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</si>
  <si>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</si>
  <si>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</si>
  <si>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</si>
  <si>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</si>
  <si>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</si>
  <si>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</si>
  <si>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</si>
  <si>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</si>
  <si>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</si>
  <si>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</si>
  <si>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</si>
  <si>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</si>
  <si>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</si>
  <si>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</si>
  <si>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</si>
  <si>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</si>
  <si>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</si>
  <si>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</si>
  <si>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</si>
  <si>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</si>
  <si>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</si>
  <si>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</si>
  <si>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</si>
  <si>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</si>
  <si>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</si>
  <si>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</si>
  <si>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</si>
  <si>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</si>
  <si>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</si>
  <si>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</si>
  <si>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</si>
  <si>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</si>
  <si>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</si>
  <si>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</si>
  <si>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</si>
  <si>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</si>
  <si>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</si>
  <si>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</si>
  <si>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</si>
  <si>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</si>
  <si>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</si>
  <si>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</si>
  <si>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</si>
  <si>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</si>
  <si>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</si>
  <si>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</si>
  <si>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</si>
  <si>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</si>
  <si>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</si>
  <si>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</si>
  <si>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</si>
  <si>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</si>
  <si>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</si>
  <si>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</si>
  <si>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</si>
  <si>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</si>
  <si>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</si>
  <si>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</si>
  <si>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</si>
  <si>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</si>
  <si>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</si>
  <si>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</si>
  <si>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</si>
  <si>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</si>
  <si>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</si>
  <si>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</si>
  <si>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</si>
  <si>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</si>
  <si>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</si>
  <si>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</si>
  <si>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</si>
  <si>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</si>
  <si>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</si>
  <si>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</si>
  <si>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</si>
  <si>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</si>
  <si>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</si>
  <si>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</si>
  <si>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</si>
  <si>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</si>
  <si>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</si>
  <si>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</si>
  <si>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</si>
  <si>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</si>
  <si>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</si>
  <si>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</si>
  <si>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</si>
  <si>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</si>
  <si>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</si>
  <si>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</si>
  <si>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</si>
  <si>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</si>
  <si>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</si>
  <si>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</si>
  <si>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</si>
  <si>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</si>
  <si>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</si>
  <si>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</si>
  <si>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</si>
  <si>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</si>
  <si>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</si>
  <si>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</si>
  <si>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</si>
  <si>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</si>
  <si>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</si>
  <si>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</si>
  <si>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</si>
  <si>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</si>
  <si>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</si>
  <si>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</si>
  <si>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</si>
  <si>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</si>
  <si>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</si>
  <si>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</si>
  <si>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</si>
  <si>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</si>
  <si>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</si>
  <si>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</si>
  <si>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</si>
  <si>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</si>
  <si>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</si>
  <si>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</si>
  <si>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</si>
  <si>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</si>
  <si>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</si>
  <si>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</si>
  <si>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</si>
  <si>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</si>
  <si>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</si>
  <si>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</si>
  <si>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</si>
  <si>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</si>
  <si>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</si>
  <si>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</si>
  <si>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</si>
  <si>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</si>
  <si>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</si>
  <si>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</si>
  <si>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</si>
  <si>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</si>
  <si>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</si>
  <si>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</si>
  <si>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</si>
  <si>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</si>
  <si>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</si>
  <si>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</si>
  <si>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</si>
  <si>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</si>
  <si>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</si>
  <si>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</si>
  <si>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</si>
  <si>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</si>
  <si>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</si>
  <si>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</si>
  <si>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</si>
  <si>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</si>
  <si>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</si>
  <si>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</si>
  <si>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</si>
  <si>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</si>
  <si>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</si>
  <si>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</si>
  <si>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</si>
  <si>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</si>
  <si>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</si>
  <si>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</si>
  <si>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</si>
  <si>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</si>
  <si>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</si>
  <si>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</si>
  <si>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</si>
  <si>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</si>
  <si>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</si>
  <si>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</si>
  <si>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</si>
  <si>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</si>
  <si>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</si>
  <si>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</si>
  <si>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</si>
  <si>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</si>
  <si>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</si>
  <si>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</si>
  <si>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</si>
  <si>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</si>
  <si>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</si>
  <si>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</si>
  <si>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</si>
  <si>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</si>
  <si>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</si>
  <si>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</si>
  <si>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</si>
  <si>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</si>
  <si>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</si>
  <si>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</si>
  <si>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</si>
  <si>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</si>
  <si>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</si>
  <si>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</si>
  <si>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</si>
  <si>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</si>
  <si>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</si>
  <si>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</si>
  <si>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</si>
  <si>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</si>
  <si>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</si>
  <si>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</si>
  <si>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</si>
  <si>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</si>
  <si>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</si>
  <si>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</si>
  <si>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</si>
  <si>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</si>
  <si>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</si>
  <si>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</si>
  <si>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</si>
  <si>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</si>
  <si>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</si>
  <si>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</si>
  <si>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</si>
  <si>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</si>
  <si>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</si>
  <si>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</si>
  <si>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</si>
  <si>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</si>
  <si>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</si>
  <si>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</si>
  <si>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</si>
  <si>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</si>
  <si>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</si>
  <si>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</si>
  <si>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</si>
  <si>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</si>
  <si>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</si>
  <si>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</si>
  <si>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</si>
  <si>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</si>
  <si>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</si>
  <si>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</si>
  <si>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</si>
  <si>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</si>
  <si>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</si>
  <si>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</si>
  <si>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</si>
  <si>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</si>
  <si>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</si>
  <si>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</si>
  <si>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</si>
  <si>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</si>
  <si>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</si>
  <si>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</si>
  <si>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</si>
  <si>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</si>
  <si>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</si>
  <si>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</si>
  <si>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</si>
  <si>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</si>
  <si>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</si>
  <si>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</si>
  <si>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</si>
  <si>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</si>
  <si>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</si>
  <si>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</si>
  <si>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</si>
  <si>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</si>
  <si>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</si>
  <si>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</si>
  <si>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</si>
  <si>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</si>
  <si>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</si>
  <si>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</si>
  <si>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</si>
  <si>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</si>
  <si>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</si>
  <si>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</si>
  <si>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</si>
  <si>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</si>
  <si>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</si>
  <si>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</si>
  <si>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</si>
  <si>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</si>
  <si>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</si>
  <si>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</si>
  <si>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</si>
  <si>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</si>
  <si>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</si>
  <si>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</si>
  <si>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</si>
  <si>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</si>
  <si>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</si>
  <si>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</si>
  <si>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</si>
  <si>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</si>
  <si>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</si>
  <si>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</si>
  <si>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</si>
  <si>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</si>
  <si>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</si>
  <si>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</si>
  <si>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</si>
  <si>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</si>
  <si>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</si>
  <si>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</si>
  <si>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</si>
  <si>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</si>
  <si>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</si>
  <si>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</si>
  <si>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</si>
  <si>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</si>
  <si>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</si>
  <si>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</si>
  <si>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</si>
  <si>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</si>
  <si>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</si>
  <si>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</si>
  <si>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</si>
  <si>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</si>
  <si>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</si>
  <si>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</si>
  <si>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</si>
  <si>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</si>
  <si>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</si>
  <si>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</si>
  <si>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</si>
  <si>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</si>
  <si>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</si>
  <si>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</si>
  <si>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</si>
  <si>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</si>
  <si>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</si>
  <si>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</si>
  <si>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</si>
  <si>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</si>
  <si>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</si>
  <si>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</si>
  <si>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</si>
  <si>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</si>
  <si>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</si>
  <si>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</si>
  <si>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</si>
  <si>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</si>
  <si>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</si>
  <si>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</si>
  <si>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</si>
  <si>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</si>
  <si>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</si>
  <si>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</si>
  <si>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</si>
  <si>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</si>
  <si>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</si>
  <si>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</si>
  <si>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</si>
  <si>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</si>
  <si>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</si>
  <si>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</si>
  <si>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</si>
  <si>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</si>
  <si>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</si>
  <si>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</si>
  <si>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</si>
  <si>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</si>
  <si>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</si>
  <si>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</si>
  <si>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</si>
  <si>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</si>
  <si>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</si>
  <si>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</si>
  <si>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</si>
  <si>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</si>
  <si>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</si>
  <si>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</si>
  <si>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</si>
  <si>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</si>
  <si>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</si>
  <si>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</si>
  <si>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</si>
  <si>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</si>
  <si>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</si>
  <si>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</si>
  <si>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</si>
  <si>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</si>
  <si>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</si>
  <si>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</si>
  <si>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</si>
  <si>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</si>
  <si>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</si>
  <si>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</si>
  <si>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</si>
  <si>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</si>
  <si>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</si>
  <si>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</si>
  <si>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</si>
  <si>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</si>
  <si>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</si>
  <si>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</si>
  <si>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</si>
  <si>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</si>
  <si>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</si>
  <si>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</si>
  <si>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</si>
  <si>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</si>
  <si>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</si>
  <si>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</si>
  <si>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</si>
  <si>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</si>
  <si>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</si>
  <si>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</si>
  <si>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</si>
  <si>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</si>
  <si>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</si>
  <si>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</si>
  <si>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</si>
  <si>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</si>
  <si>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</si>
  <si>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</si>
  <si>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</si>
  <si>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</si>
  <si>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</si>
  <si>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</si>
  <si>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</si>
  <si>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</si>
  <si>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</si>
  <si>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</si>
  <si>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</si>
  <si>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</si>
  <si>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</si>
  <si>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</si>
  <si>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</si>
  <si>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</si>
  <si>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</si>
  <si>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</si>
  <si>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</si>
  <si>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</si>
  <si>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</si>
  <si>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</si>
  <si>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</si>
  <si>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</si>
  <si>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</si>
  <si>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</si>
  <si>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</si>
  <si>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</si>
  <si>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</si>
  <si>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</si>
  <si>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</si>
  <si>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</si>
  <si>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</si>
  <si>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</si>
  <si>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</si>
  <si>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</si>
  <si>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</si>
  <si>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</si>
  <si>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</si>
  <si>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</si>
  <si>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</si>
  <si>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</si>
  <si>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</si>
  <si>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</si>
  <si>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</si>
  <si>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</si>
  <si>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</si>
  <si>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</si>
  <si>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</si>
  <si>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</si>
  <si>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</si>
  <si>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</si>
  <si>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</si>
  <si>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</si>
  <si>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</si>
  <si>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</si>
  <si>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</si>
  <si>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</si>
  <si>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</si>
  <si>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</si>
  <si>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</si>
  <si>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</si>
  <si>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</si>
  <si>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</si>
  <si>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</si>
  <si>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</si>
  <si>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</si>
  <si>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</si>
  <si>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</si>
  <si>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</si>
  <si>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</si>
  <si>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</si>
  <si>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</si>
  <si>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</si>
  <si>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</si>
  <si>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</si>
  <si>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</si>
  <si>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</si>
  <si>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</si>
  <si>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</si>
  <si>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</si>
  <si>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</si>
  <si>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</si>
  <si>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</si>
  <si>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</si>
  <si>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</si>
  <si>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</si>
  <si>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</si>
  <si>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</si>
  <si>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</si>
  <si>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</si>
  <si>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</si>
  <si>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</si>
  <si>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</si>
  <si>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</si>
  <si>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</si>
  <si>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</si>
  <si>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</si>
  <si>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</si>
  <si>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</si>
  <si>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</si>
  <si>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</si>
  <si>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</si>
  <si>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</si>
  <si>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</si>
  <si>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</si>
  <si>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</si>
  <si>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</si>
  <si>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</si>
  <si>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</si>
  <si>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</si>
  <si>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</si>
  <si>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</si>
  <si>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</si>
  <si>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</si>
  <si>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</si>
  <si>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</si>
  <si>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</si>
  <si>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</si>
  <si>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</si>
  <si>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</si>
  <si>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</si>
  <si>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</si>
  <si>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</si>
  <si>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</si>
  <si>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</si>
  <si>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</si>
  <si>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</si>
  <si>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</si>
  <si>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</si>
  <si>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</si>
  <si>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</si>
  <si>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</si>
  <si>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</si>
  <si>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</si>
  <si>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</si>
  <si>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</si>
  <si>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</si>
  <si>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</si>
  <si>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</si>
  <si>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</si>
  <si>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</si>
  <si>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</si>
  <si>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</si>
  <si>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</si>
  <si>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</si>
  <si>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</si>
  <si>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</si>
  <si>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</si>
  <si>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</si>
  <si>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</si>
  <si>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</si>
  <si>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</si>
  <si>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</si>
  <si>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</si>
  <si>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</si>
  <si>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</si>
  <si>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</si>
  <si>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</si>
  <si>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</si>
  <si>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</si>
  <si>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</si>
  <si>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</si>
  <si>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</si>
  <si>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</si>
  <si>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</si>
  <si>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</si>
  <si>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</si>
  <si>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</si>
  <si>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</si>
  <si>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</si>
  <si>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</si>
  <si>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</si>
  <si>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</si>
  <si>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</si>
  <si>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</si>
  <si>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</si>
  <si>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</si>
  <si>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</si>
  <si>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</si>
  <si>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</si>
  <si>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</si>
  <si>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</si>
  <si>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</si>
  <si>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</si>
  <si>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</si>
  <si>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</si>
  <si>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</si>
  <si>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</si>
  <si>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</si>
  <si>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</si>
  <si>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</si>
  <si>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</si>
  <si>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</si>
  <si>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</si>
  <si>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</si>
  <si>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</si>
  <si>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</si>
  <si>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</si>
  <si>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</si>
  <si>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</si>
  <si>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</si>
  <si>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</si>
  <si>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</si>
  <si>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</si>
  <si>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</si>
  <si>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</si>
  <si>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</si>
  <si>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</si>
  <si>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</si>
  <si>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</si>
  <si>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</si>
  <si>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</si>
  <si>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</si>
  <si>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</si>
  <si>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</si>
  <si>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</si>
  <si>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</si>
  <si>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</si>
  <si>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</si>
  <si>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</si>
  <si>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</si>
  <si>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</si>
  <si>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</si>
  <si>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</si>
  <si>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</si>
  <si>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</si>
  <si>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</si>
  <si>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</si>
  <si>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</si>
  <si>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</si>
  <si>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</si>
  <si>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</si>
  <si>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</si>
  <si>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</si>
  <si>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</si>
  <si>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</si>
  <si>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</si>
  <si>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</si>
  <si>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</si>
  <si>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</si>
  <si>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</si>
  <si>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</si>
  <si>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</si>
  <si>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</si>
  <si>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</si>
  <si>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</si>
  <si>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</si>
  <si>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</si>
  <si>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</si>
  <si>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</si>
  <si>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</si>
  <si>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</si>
  <si>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</si>
  <si>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</si>
  <si>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</si>
  <si>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</si>
  <si>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</si>
  <si>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</si>
  <si>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</si>
  <si>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</si>
  <si>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</si>
  <si>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</si>
  <si>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</si>
  <si>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</si>
  <si>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</si>
  <si>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</si>
  <si>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</si>
  <si>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</si>
  <si>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</si>
  <si>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</si>
  <si>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</si>
  <si>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</si>
  <si>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</si>
  <si>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</si>
  <si>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</si>
  <si>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</si>
  <si>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</si>
  <si>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</si>
  <si>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</si>
  <si>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</si>
  <si>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</si>
  <si>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</si>
  <si>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</si>
  <si>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</si>
  <si>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</si>
  <si>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</si>
  <si>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</si>
  <si>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</si>
  <si>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</si>
  <si>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</si>
  <si>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</si>
  <si>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</si>
  <si>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</si>
  <si>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</si>
  <si>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</si>
  <si>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</si>
  <si>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</si>
  <si>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</si>
  <si>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</si>
  <si>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</si>
  <si>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</si>
  <si>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</si>
  <si>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</si>
  <si>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</si>
  <si>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</si>
  <si>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</si>
  <si>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</si>
  <si>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</si>
  <si>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</si>
  <si>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</si>
  <si>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</si>
  <si>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</si>
  <si>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</si>
  <si>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</si>
  <si>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</si>
  <si>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</si>
  <si>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</si>
  <si>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</si>
  <si>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</si>
  <si>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</si>
  <si>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</si>
  <si>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</si>
  <si>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</si>
  <si>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</si>
  <si>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</si>
  <si>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</si>
  <si>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</si>
  <si>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</si>
  <si>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</si>
  <si>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</si>
  <si>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</si>
  <si>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</si>
  <si>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</si>
  <si>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</si>
  <si>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</si>
  <si>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</si>
  <si>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</si>
  <si>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</si>
  <si>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</si>
  <si>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</si>
  <si>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</si>
  <si>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</si>
  <si>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</si>
  <si>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</si>
  <si>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</si>
  <si>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</si>
  <si>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</si>
  <si>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</si>
  <si>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</si>
  <si>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</si>
  <si>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</si>
  <si>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</si>
  <si>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</si>
  <si>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</si>
  <si>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</si>
  <si>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</si>
  <si>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</si>
  <si>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</si>
  <si>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</si>
  <si>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</si>
  <si>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</si>
  <si>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</si>
  <si>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</si>
  <si>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</si>
  <si>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</si>
  <si>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</si>
  <si>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</si>
  <si>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</si>
  <si>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</si>
  <si>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</si>
  <si>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</si>
  <si>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</si>
  <si>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</si>
  <si>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</si>
  <si>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</si>
  <si>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</si>
  <si>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</si>
  <si>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</si>
  <si>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</si>
  <si>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</si>
  <si>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</si>
  <si>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</si>
  <si>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</si>
  <si>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</si>
  <si>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</si>
  <si>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</si>
  <si>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</si>
  <si>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</si>
  <si>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</si>
  <si>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</si>
  <si>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</si>
  <si>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</si>
  <si>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</si>
  <si>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</si>
  <si>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</si>
  <si>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</si>
  <si>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</si>
  <si>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</si>
  <si>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</si>
  <si>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</si>
  <si>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</si>
  <si>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</si>
  <si>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</si>
  <si>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</si>
  <si>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</si>
  <si>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</si>
  <si>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</si>
  <si>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</si>
  <si>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</si>
  <si>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</si>
  <si>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</si>
  <si>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</si>
  <si>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</si>
  <si>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</si>
  <si>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</si>
  <si>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</si>
  <si>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</si>
  <si>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</si>
  <si>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</si>
  <si>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</si>
  <si>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</si>
  <si>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</si>
  <si>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</si>
  <si>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</si>
  <si>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</si>
  <si>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</si>
  <si>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</si>
  <si>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</si>
  <si>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</si>
  <si>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</si>
  <si>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</si>
  <si>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</si>
  <si>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</si>
  <si>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</si>
  <si>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</si>
  <si>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</si>
  <si>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</si>
  <si>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</si>
  <si>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</si>
  <si>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</si>
  <si>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</si>
  <si>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</si>
  <si>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</si>
  <si>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</si>
  <si>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</si>
  <si>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</si>
  <si>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</si>
  <si>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</si>
  <si>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</si>
  <si>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</si>
  <si>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</si>
  <si>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</si>
  <si>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</si>
  <si>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</si>
  <si>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</si>
  <si>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</si>
  <si>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</si>
  <si>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</si>
  <si>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</si>
  <si>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</si>
  <si>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</si>
  <si>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</si>
  <si>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</si>
  <si>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</si>
  <si>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</si>
  <si>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</si>
  <si>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</si>
  <si>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</si>
  <si>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</si>
  <si>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</si>
  <si>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</si>
  <si>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</si>
  <si>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</si>
  <si>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</si>
  <si>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</si>
  <si>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</si>
  <si>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</si>
  <si>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</si>
  <si>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</si>
  <si>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</si>
  <si>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</si>
  <si>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</si>
  <si>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</si>
  <si>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</si>
  <si>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</si>
  <si>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</si>
  <si>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</si>
  <si>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</si>
  <si>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</si>
  <si>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</si>
  <si>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</si>
  <si>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</si>
  <si>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</si>
  <si>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</si>
  <si>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</si>
  <si>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</si>
  <si>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</si>
  <si>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</si>
  <si>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</si>
  <si>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</si>
  <si>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</si>
  <si>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</si>
  <si>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</si>
  <si>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</si>
  <si>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</si>
  <si>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</si>
  <si>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</si>
  <si>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</si>
  <si>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</si>
  <si>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</si>
  <si>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</si>
  <si>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</si>
  <si>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</si>
  <si>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</si>
  <si>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</si>
  <si>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</si>
  <si>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</si>
  <si>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</si>
  <si>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</si>
  <si>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</si>
  <si>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</si>
  <si>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</si>
  <si>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</si>
  <si>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</si>
  <si>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</si>
  <si>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</si>
  <si>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</si>
  <si>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</si>
  <si>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</si>
  <si>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</si>
  <si>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</si>
  <si>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</si>
  <si>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</si>
  <si>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</si>
  <si>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</si>
  <si>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</si>
  <si>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</si>
  <si>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</si>
  <si>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</si>
  <si>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</si>
  <si>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</si>
  <si>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</si>
  <si>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</si>
  <si>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</si>
  <si>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</si>
  <si>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</si>
  <si>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</si>
  <si>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</si>
  <si>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</si>
  <si>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</si>
  <si>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</si>
  <si>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</si>
  <si>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</si>
  <si>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</si>
  <si>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</si>
  <si>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</si>
  <si>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</si>
  <si>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</si>
  <si>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</si>
  <si>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</si>
  <si>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</si>
  <si>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</si>
  <si>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</si>
  <si>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</si>
  <si>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</si>
  <si>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</si>
  <si>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</si>
  <si>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</si>
  <si>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</si>
  <si>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</si>
  <si>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</si>
  <si>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</si>
  <si>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</si>
  <si>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</si>
  <si>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</si>
  <si>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</si>
  <si>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</si>
  <si>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</si>
  <si>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</si>
  <si>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</si>
  <si>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</si>
  <si>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</si>
  <si>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</si>
  <si>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</si>
  <si>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</si>
  <si>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</si>
  <si>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</si>
  <si>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</si>
  <si>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</si>
  <si>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</si>
  <si>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</si>
  <si>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</si>
  <si>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</si>
  <si>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</si>
  <si>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</si>
  <si>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</si>
  <si>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</si>
  <si>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</si>
  <si>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</si>
  <si>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</si>
  <si>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</si>
  <si>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</si>
  <si>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</si>
  <si>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</si>
  <si>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</si>
  <si>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</si>
  <si>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</si>
  <si>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</si>
  <si>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</si>
  <si>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</si>
  <si>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</si>
  <si>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</si>
  <si>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</si>
  <si>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</si>
  <si>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</si>
  <si>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</si>
  <si>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</si>
  <si>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</si>
  <si>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</si>
  <si>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</si>
  <si>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</si>
  <si>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</si>
  <si>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</si>
  <si>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</si>
  <si>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</si>
  <si>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</si>
  <si>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</si>
  <si>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</si>
  <si>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</si>
  <si>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</si>
  <si>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</si>
  <si>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</si>
  <si>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</si>
  <si>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</si>
  <si>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</si>
  <si>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</si>
  <si>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</si>
  <si>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</si>
  <si>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</si>
  <si>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</si>
  <si>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</si>
  <si>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</si>
  <si>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</si>
  <si>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</si>
  <si>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</si>
  <si>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</si>
  <si>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</si>
  <si>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</si>
  <si>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</si>
  <si>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</si>
  <si>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</si>
  <si>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</si>
  <si>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</si>
  <si>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</si>
  <si>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</si>
  <si>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</si>
  <si>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</si>
  <si>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</si>
  <si>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</si>
  <si>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</si>
  <si>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</si>
  <si>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</si>
  <si>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</si>
  <si>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</si>
  <si>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</si>
  <si>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</si>
  <si>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</si>
  <si>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</si>
  <si>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</si>
  <si>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</si>
  <si>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</si>
  <si>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</si>
  <si>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</si>
  <si>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</si>
  <si>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</si>
  <si>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</si>
  <si>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</si>
  <si>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</si>
  <si>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</si>
  <si>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</si>
  <si>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</si>
  <si>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</si>
  <si>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</si>
  <si>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</si>
  <si>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</si>
  <si>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</si>
  <si>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</si>
  <si>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</si>
  <si>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</si>
  <si>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</si>
  <si>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</si>
  <si>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</si>
  <si>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</si>
  <si>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</si>
  <si>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</si>
  <si>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</si>
  <si>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</si>
  <si>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</si>
  <si>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</si>
  <si>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</si>
  <si>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</si>
  <si>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</si>
  <si>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</si>
  <si>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</si>
  <si>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</si>
  <si>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</si>
  <si>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</si>
  <si>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</si>
  <si>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</si>
  <si>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</si>
  <si>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</si>
  <si>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</si>
  <si>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</si>
  <si>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</si>
  <si>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</si>
  <si>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</si>
  <si>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</si>
  <si>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</si>
  <si>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</si>
  <si>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</si>
  <si>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</si>
  <si>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</si>
  <si>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</si>
  <si>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</si>
  <si>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</si>
  <si>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</si>
  <si>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</si>
  <si>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</si>
  <si>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</si>
  <si>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</si>
  <si>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</si>
  <si>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</si>
  <si>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</si>
  <si>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</si>
  <si>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</si>
  <si>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</si>
  <si>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</si>
  <si>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</si>
  <si>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</si>
  <si>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</si>
  <si>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</si>
  <si>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</si>
  <si>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</si>
  <si>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</si>
  <si>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</si>
  <si>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</si>
  <si>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</si>
  <si>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</si>
  <si>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</si>
  <si>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</si>
  <si>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</si>
  <si>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</si>
  <si>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</si>
  <si>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</si>
  <si>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</si>
  <si>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</si>
  <si>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</si>
  <si>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</si>
  <si>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</si>
  <si>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</si>
  <si>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</si>
  <si>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</si>
  <si>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</si>
  <si>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</si>
  <si>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</si>
  <si>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</si>
  <si>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</si>
  <si>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</si>
  <si>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</si>
  <si>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</si>
  <si>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</si>
  <si>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</si>
  <si>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</si>
  <si>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</si>
  <si>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</si>
  <si>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</si>
  <si>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</si>
  <si>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</si>
  <si>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</si>
  <si>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</si>
  <si>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</si>
  <si>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</si>
  <si>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</si>
  <si>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</si>
  <si>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</si>
  <si>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</si>
  <si>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</si>
  <si>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</si>
  <si>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</si>
  <si>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</si>
  <si>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</si>
  <si>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</si>
  <si>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</si>
  <si>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</si>
  <si>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</si>
  <si>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</si>
  <si>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</si>
  <si>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</si>
  <si>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</si>
  <si>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</si>
  <si>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</si>
  <si>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</si>
  <si>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</si>
  <si>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</si>
  <si>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</si>
  <si>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</si>
  <si>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</si>
  <si>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</si>
  <si>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</si>
  <si>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</si>
  <si>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</si>
  <si>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</si>
  <si>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</si>
  <si>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</si>
  <si>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</si>
  <si>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</si>
  <si>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</si>
  <si>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</si>
  <si>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</si>
  <si>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</si>
  <si>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</si>
  <si>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</si>
  <si>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</si>
  <si>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</si>
  <si>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</si>
  <si>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</si>
  <si>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</si>
  <si>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</si>
  <si>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</si>
  <si>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</si>
  <si>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</si>
  <si>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</si>
  <si>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</si>
  <si>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</si>
  <si>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</si>
  <si>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</si>
  <si>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</si>
  <si>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</si>
  <si>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</si>
  <si>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</si>
  <si>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</si>
  <si>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</si>
  <si>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</si>
  <si>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</si>
  <si>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</si>
  <si>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</si>
  <si>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</si>
  <si>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</si>
  <si>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</si>
  <si>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</si>
  <si>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</si>
  <si>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</si>
  <si>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</si>
  <si>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</si>
  <si>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</si>
  <si>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</si>
  <si>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</si>
  <si>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</si>
  <si>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</si>
  <si>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</si>
  <si>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</si>
  <si>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</si>
  <si>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</si>
  <si>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</si>
  <si>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</si>
  <si>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</si>
  <si>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</si>
  <si>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</si>
  <si>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</si>
  <si>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</si>
  <si>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</si>
  <si>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</si>
  <si>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</si>
  <si>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</si>
  <si>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</si>
  <si>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</si>
  <si>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</si>
  <si>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</si>
  <si>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</si>
  <si>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</si>
  <si>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</si>
  <si>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</si>
  <si>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</si>
  <si>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</si>
  <si>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</si>
  <si>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</si>
  <si>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</si>
  <si>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</si>
  <si>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</si>
  <si>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</si>
  <si>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</si>
  <si>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</si>
  <si>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</si>
  <si>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</si>
  <si>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</si>
  <si>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</si>
  <si>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</si>
  <si>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</si>
  <si>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</si>
  <si>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</si>
  <si>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</si>
  <si>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</si>
  <si>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</si>
  <si>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</si>
  <si>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</si>
  <si>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</si>
  <si>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</si>
  <si>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</si>
  <si>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</si>
  <si>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</si>
  <si>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</si>
  <si>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</si>
  <si>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</si>
  <si>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</si>
  <si>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</si>
  <si>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</si>
  <si>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</si>
  <si>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</si>
  <si>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</si>
  <si>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</si>
  <si>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</si>
  <si>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</si>
  <si>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</si>
  <si>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</si>
  <si>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</si>
  <si>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</si>
  <si>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</si>
  <si>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</si>
  <si>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</si>
  <si>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</si>
  <si>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</si>
  <si>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</si>
  <si>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</si>
  <si>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</si>
  <si>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</si>
  <si>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</si>
  <si>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</si>
  <si>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</si>
  <si>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</si>
  <si>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</si>
  <si>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</si>
  <si>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</si>
  <si>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</si>
  <si>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</si>
  <si>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</si>
  <si>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</si>
  <si>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</si>
  <si>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</si>
  <si>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</si>
  <si>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</si>
  <si>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</si>
  <si>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</si>
  <si>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</si>
  <si>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</si>
  <si>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</si>
  <si>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</si>
  <si>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</si>
  <si>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</si>
  <si>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</si>
  <si>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</si>
  <si>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</si>
  <si>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</si>
  <si>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</si>
  <si>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</si>
  <si>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</si>
  <si>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</si>
  <si>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</si>
  <si>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</si>
  <si>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</si>
  <si>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</si>
  <si>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</si>
  <si>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</si>
  <si>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</si>
  <si>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</si>
  <si>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</si>
  <si>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</si>
  <si>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</si>
  <si>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</si>
  <si>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</si>
  <si>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</si>
  <si>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</si>
  <si>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</si>
  <si>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</si>
  <si>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</si>
  <si>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</si>
  <si>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</si>
  <si>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</si>
  <si>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</si>
  <si>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</si>
  <si>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</si>
  <si>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</si>
  <si>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</si>
  <si>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</si>
  <si>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</si>
  <si>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</si>
  <si>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</si>
  <si>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</si>
  <si>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</si>
  <si>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</si>
  <si>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</si>
  <si>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</si>
  <si>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</si>
  <si>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</si>
  <si>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</si>
  <si>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</si>
  <si>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</si>
  <si>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</si>
  <si>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</si>
  <si>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</si>
  <si>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</si>
  <si>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</si>
  <si>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</si>
  <si>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</si>
  <si>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</si>
  <si>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</si>
  <si>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</si>
  <si>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</si>
  <si>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</si>
  <si>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</si>
  <si>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</si>
  <si>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</si>
  <si>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</si>
  <si>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</si>
  <si>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</si>
  <si>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</si>
  <si>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</si>
  <si>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</si>
  <si>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</si>
  <si>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</si>
  <si>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</si>
  <si>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</si>
  <si>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</si>
  <si>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</si>
  <si>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</si>
  <si>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</si>
  <si>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</si>
  <si>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</si>
  <si>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</si>
  <si>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</si>
  <si>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</si>
  <si>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</si>
  <si>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</si>
  <si>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</si>
  <si>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</si>
  <si>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</si>
  <si>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</si>
  <si>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</si>
  <si>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</si>
  <si>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</si>
  <si>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</si>
  <si>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</si>
  <si>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</si>
  <si>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</si>
  <si>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</si>
  <si>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</si>
  <si>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</si>
  <si>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</si>
  <si>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</si>
  <si>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</si>
  <si>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</si>
  <si>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</si>
  <si>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</si>
  <si>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</si>
  <si>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</si>
  <si>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</si>
  <si>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</si>
  <si>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</si>
  <si>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</si>
  <si>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</si>
  <si>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</si>
  <si>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</si>
  <si>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</si>
  <si>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</si>
  <si>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</si>
  <si>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</si>
  <si>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</si>
  <si>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</si>
  <si>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</si>
  <si>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</si>
  <si>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</si>
  <si>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</si>
  <si>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</si>
  <si>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</si>
  <si>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</si>
  <si>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</si>
  <si>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</si>
  <si>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</si>
  <si>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</si>
  <si>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</si>
  <si>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</si>
  <si>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</si>
  <si>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</si>
  <si>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</si>
  <si>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</si>
  <si>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</si>
  <si>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</si>
  <si>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</si>
  <si>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</si>
  <si>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</si>
  <si>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</si>
  <si>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</si>
  <si>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</si>
  <si>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</si>
  <si>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</si>
  <si>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</si>
  <si>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</si>
  <si>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</si>
  <si>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</si>
  <si>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</si>
  <si>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</si>
  <si>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</si>
  <si>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</si>
  <si>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</si>
  <si>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</si>
  <si>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</si>
  <si>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</si>
  <si>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</si>
  <si>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</si>
  <si>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</si>
  <si>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</si>
  <si>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</si>
  <si>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</si>
  <si>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</si>
  <si>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</si>
  <si>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</si>
  <si>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</si>
  <si>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</si>
  <si>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</si>
  <si>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</si>
  <si>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</si>
  <si>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</si>
  <si>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</si>
  <si>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</si>
  <si>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</si>
  <si>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</si>
  <si>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</si>
  <si>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</si>
  <si>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</si>
  <si>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</si>
  <si>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</si>
  <si>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</si>
  <si>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</si>
  <si>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</si>
  <si>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</si>
  <si>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</si>
  <si>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</si>
  <si>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</si>
  <si>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</si>
  <si>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</si>
  <si>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</si>
  <si>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</si>
  <si>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</si>
  <si>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</si>
  <si>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</si>
  <si>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</si>
  <si>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</si>
  <si>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</si>
  <si>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</si>
  <si>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</si>
  <si>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</si>
  <si>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</si>
  <si>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</si>
  <si>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</si>
  <si>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</si>
  <si>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</si>
  <si>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</si>
  <si>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</si>
  <si>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</si>
  <si>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</si>
  <si>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</si>
  <si>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</si>
  <si>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</si>
  <si>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</si>
  <si>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</si>
  <si>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</si>
  <si>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</si>
  <si>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</si>
  <si>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</si>
  <si>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</si>
  <si>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</si>
  <si>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</si>
  <si>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</si>
  <si>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</si>
  <si>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</si>
  <si>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</si>
  <si>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</si>
  <si>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</si>
  <si>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</si>
  <si>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</si>
  <si>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</si>
  <si>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</si>
  <si>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</si>
  <si>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</si>
  <si>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</si>
  <si>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</si>
  <si>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</si>
  <si>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</si>
  <si>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</si>
  <si>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</si>
  <si>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</si>
  <si>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</si>
  <si>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</si>
  <si>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</si>
  <si>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</si>
  <si>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</si>
  <si>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</si>
  <si>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</si>
  <si>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</si>
  <si>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</si>
  <si>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</si>
  <si>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</si>
  <si>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</si>
  <si>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</si>
  <si>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</si>
  <si>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</si>
  <si>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</si>
  <si>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</si>
  <si>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</si>
  <si>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</si>
  <si>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</si>
  <si>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</si>
  <si>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</si>
  <si>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</si>
  <si>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</si>
  <si>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</si>
  <si>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</si>
  <si>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</si>
  <si>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</si>
  <si>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</si>
  <si>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</si>
  <si>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</si>
  <si>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</si>
  <si>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</si>
  <si>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</si>
  <si>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</si>
  <si>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</si>
  <si>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</si>
  <si>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</si>
  <si>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</si>
  <si>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</si>
  <si>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</si>
  <si>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</si>
  <si>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</si>
  <si>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</si>
  <si>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</si>
  <si>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</si>
  <si>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</si>
  <si>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</si>
  <si>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</si>
  <si>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</si>
  <si>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</si>
  <si>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</si>
  <si>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</si>
  <si>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</si>
  <si>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</si>
  <si>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</si>
  <si>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</si>
  <si>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</si>
  <si>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</si>
  <si>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</si>
  <si>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</si>
  <si>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</si>
  <si>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</si>
  <si>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</si>
  <si>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</si>
  <si>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</si>
  <si>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</si>
  <si>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</si>
  <si>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</si>
  <si>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</si>
  <si>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</si>
  <si>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</si>
  <si>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</si>
  <si>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</si>
  <si>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</si>
  <si>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</si>
  <si>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</si>
  <si>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</si>
  <si>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</si>
  <si>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</si>
  <si>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</si>
  <si>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</si>
  <si>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</si>
  <si>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</si>
  <si>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</si>
  <si>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</si>
  <si>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</si>
  <si>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</si>
  <si>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</si>
  <si>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</si>
  <si>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</si>
  <si>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</si>
  <si>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</si>
  <si>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</si>
  <si>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</si>
  <si>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</si>
  <si>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</si>
  <si>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</si>
  <si>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</si>
  <si>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</si>
  <si>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</si>
  <si>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</si>
  <si>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</si>
  <si>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</si>
  <si>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</si>
  <si>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</si>
  <si>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</si>
  <si>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</si>
  <si>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</si>
  <si>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</si>
  <si>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</si>
  <si>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</si>
  <si>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</si>
  <si>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</si>
  <si>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</si>
  <si>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</si>
  <si>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</si>
  <si>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</si>
  <si>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</si>
  <si>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</si>
  <si>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</si>
  <si>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</si>
  <si>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</si>
  <si>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</si>
  <si>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</si>
  <si>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</si>
  <si>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</si>
  <si>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</si>
  <si>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</si>
  <si>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</si>
  <si>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</si>
  <si>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</si>
  <si>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</si>
  <si>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</si>
  <si>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</si>
  <si>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</si>
  <si>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</si>
  <si>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</si>
  <si>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</si>
  <si>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</si>
  <si>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</si>
  <si>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</si>
  <si>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</si>
  <si>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</si>
  <si>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</si>
  <si>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</si>
  <si>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</si>
  <si>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</si>
  <si>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</si>
  <si>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</si>
  <si>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</si>
  <si>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</si>
  <si>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</si>
  <si>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</si>
  <si>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</si>
  <si>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</si>
  <si>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</si>
  <si>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</si>
  <si>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</si>
  <si>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</si>
  <si>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</si>
  <si>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</si>
  <si>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</si>
  <si>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</si>
  <si>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</si>
  <si>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</si>
  <si>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</si>
  <si>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</si>
  <si>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</si>
  <si>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</si>
  <si>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</si>
  <si>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</si>
  <si>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</si>
  <si>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</si>
  <si>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</si>
  <si>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</si>
  <si>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</si>
  <si>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</si>
  <si>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</si>
  <si>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</si>
  <si>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</si>
  <si>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</si>
  <si>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</si>
  <si>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</si>
  <si>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</si>
  <si>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</si>
  <si>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</si>
  <si>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</si>
  <si>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</si>
  <si>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</si>
  <si>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</si>
  <si>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</si>
  <si>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</si>
  <si>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</si>
  <si>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</si>
  <si>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</si>
  <si>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</si>
  <si>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</si>
  <si>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</si>
  <si>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</si>
  <si>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</si>
  <si>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</si>
  <si>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</si>
  <si>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</si>
  <si>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</si>
  <si>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</si>
  <si>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</si>
  <si>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</si>
  <si>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</si>
  <si>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</si>
  <si>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</si>
  <si>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</si>
  <si>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</si>
  <si>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</si>
  <si>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</si>
  <si>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</si>
  <si>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</si>
  <si>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</si>
  <si>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</si>
  <si>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</si>
  <si>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</si>
  <si>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</si>
  <si>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</si>
  <si>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</si>
  <si>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</si>
  <si>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</si>
  <si>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</si>
  <si>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</si>
  <si>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</si>
  <si>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</si>
  <si>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</si>
  <si>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</si>
  <si>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</si>
  <si>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</si>
  <si>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</si>
  <si>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</si>
  <si>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</si>
  <si>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</si>
  <si>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</si>
  <si>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</si>
  <si>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</si>
  <si>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</si>
  <si>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</si>
  <si>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</si>
  <si>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</si>
  <si>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</si>
  <si>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</si>
  <si>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</si>
  <si>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</si>
  <si>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</si>
  <si>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</si>
  <si>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</si>
  <si>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</si>
  <si>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</si>
  <si>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</si>
  <si>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</si>
  <si>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</si>
  <si>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</si>
  <si>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</si>
  <si>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</si>
  <si>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</si>
  <si>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</si>
  <si>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</si>
  <si>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</si>
  <si>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</si>
  <si>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</si>
  <si>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</si>
  <si>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</si>
  <si>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</si>
  <si>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</si>
  <si>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</si>
  <si>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</si>
  <si>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</si>
  <si>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</si>
  <si>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</si>
  <si>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</si>
  <si>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</si>
  <si>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</si>
  <si>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</si>
  <si>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</si>
  <si>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</si>
  <si>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</si>
  <si>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</si>
  <si>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</si>
  <si>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</si>
  <si>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</si>
  <si>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</si>
  <si>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</si>
  <si>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</si>
  <si>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</si>
  <si>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</si>
  <si>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</si>
  <si>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</si>
  <si>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</si>
  <si>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</si>
  <si>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</si>
  <si>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</si>
  <si>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</si>
  <si>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</si>
  <si>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</si>
  <si>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</si>
  <si>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</si>
  <si>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</si>
  <si>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</si>
  <si>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</si>
  <si>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</si>
  <si>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</si>
  <si>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</si>
  <si>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</si>
  <si>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</si>
  <si>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</si>
  <si>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</si>
  <si>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</si>
  <si>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</si>
  <si>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</si>
  <si>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</si>
  <si>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</si>
  <si>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</si>
  <si>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</si>
  <si>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</si>
  <si>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</si>
  <si>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</si>
  <si>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</si>
  <si>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</si>
  <si>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</si>
  <si>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</si>
  <si>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</si>
  <si>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</si>
  <si>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</si>
  <si>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</si>
  <si>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</si>
  <si>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</si>
  <si>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</si>
  <si>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</si>
  <si>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</si>
  <si>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</si>
  <si>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</si>
  <si>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</si>
  <si>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</si>
  <si>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</si>
  <si>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</si>
  <si>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</si>
  <si>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</si>
  <si>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</si>
  <si>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</si>
  <si>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</si>
  <si>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</si>
  <si>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</si>
  <si>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</si>
  <si>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</si>
  <si>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</si>
  <si>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</si>
  <si>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</si>
  <si>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</si>
  <si>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</si>
  <si>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</si>
  <si>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</si>
  <si>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</si>
  <si>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</si>
  <si>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</si>
  <si>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</si>
  <si>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</si>
  <si>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</si>
  <si>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</si>
  <si>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</si>
  <si>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</si>
  <si>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</si>
  <si>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</si>
  <si>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</si>
  <si>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</si>
  <si>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</si>
  <si>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</si>
  <si>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</si>
  <si>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</si>
  <si>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</si>
  <si>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</si>
  <si>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</si>
  <si>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</si>
  <si>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</si>
  <si>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</si>
  <si>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</si>
  <si>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</si>
  <si>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</si>
  <si>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</si>
  <si>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</si>
  <si>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</si>
  <si>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</si>
  <si>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</si>
  <si>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</si>
  <si>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</si>
  <si>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</si>
  <si>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</si>
  <si>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</si>
  <si>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</si>
  <si>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</si>
  <si>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</si>
  <si>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</si>
  <si>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</si>
  <si>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</si>
  <si>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</si>
  <si>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</si>
  <si>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</si>
  <si>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</si>
  <si>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</si>
  <si>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</si>
  <si>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</si>
  <si>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</si>
  <si>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</si>
  <si>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</si>
  <si>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</si>
  <si>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</si>
  <si>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</si>
  <si>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</si>
  <si>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</si>
  <si>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</si>
  <si>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</si>
  <si>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</si>
  <si>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</si>
  <si>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</si>
  <si>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</si>
  <si>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</si>
  <si>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</si>
  <si>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</si>
  <si>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</si>
  <si>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</si>
  <si>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</si>
  <si>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</si>
  <si>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</si>
  <si>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</si>
  <si>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</si>
  <si>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</si>
  <si>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</si>
  <si>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</si>
  <si>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</si>
  <si>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</si>
  <si>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</si>
  <si>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</si>
  <si>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</si>
  <si>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</si>
  <si>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</si>
  <si>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</si>
  <si>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</si>
  <si>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</si>
  <si>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</si>
  <si>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</si>
  <si>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</si>
  <si>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</si>
  <si>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</si>
  <si>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</si>
  <si>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</si>
  <si>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</si>
  <si>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</si>
  <si>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</si>
  <si>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</si>
  <si>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</si>
  <si>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</si>
  <si>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</si>
  <si>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</si>
  <si>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</si>
  <si>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</si>
  <si>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</si>
  <si>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</si>
  <si>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</si>
  <si>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</si>
  <si>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</si>
  <si>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</si>
  <si>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</si>
  <si>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</si>
  <si>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</si>
  <si>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</si>
  <si>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</si>
  <si>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</si>
  <si>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</si>
  <si>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</si>
  <si>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</si>
  <si>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</si>
  <si>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</si>
  <si>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</si>
  <si>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</si>
  <si>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</si>
  <si>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</si>
  <si>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</si>
  <si>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</si>
  <si>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</si>
  <si>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</si>
  <si>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</si>
  <si>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</si>
  <si>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</si>
  <si>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</si>
  <si>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</si>
  <si>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</si>
  <si>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</si>
  <si>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</si>
  <si>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</si>
  <si>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</si>
  <si>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</si>
  <si>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</si>
  <si>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</si>
  <si>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</si>
  <si>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</si>
  <si>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</si>
  <si>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</si>
  <si>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</si>
  <si>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</si>
  <si>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</si>
  <si>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</si>
  <si>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</si>
  <si>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</si>
  <si>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</si>
  <si>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</si>
  <si>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</si>
  <si>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</si>
  <si>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</si>
  <si>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</si>
  <si>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</si>
  <si>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</si>
  <si>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</si>
  <si>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</si>
  <si>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</si>
  <si>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</si>
  <si>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</si>
  <si>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</si>
  <si>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</si>
  <si>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</si>
  <si>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</si>
  <si>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</si>
  <si>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</si>
  <si>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</si>
  <si>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</si>
  <si>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</si>
  <si>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</si>
  <si>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</si>
  <si>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</si>
  <si>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</si>
  <si>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</si>
  <si>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</si>
  <si>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</si>
  <si>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</si>
  <si>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</si>
  <si>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</si>
  <si>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</si>
  <si>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</si>
  <si>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</si>
  <si>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</si>
  <si>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</si>
  <si>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</si>
  <si>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</si>
  <si>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</si>
  <si>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</si>
  <si>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</si>
  <si>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</si>
  <si>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</si>
  <si>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</si>
  <si>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</si>
  <si>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</si>
  <si>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</si>
  <si>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</si>
  <si>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</si>
  <si>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</si>
  <si>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</si>
  <si>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</si>
  <si>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</si>
  <si>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</si>
  <si>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</si>
  <si>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</si>
  <si>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</si>
  <si>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</si>
  <si>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</si>
  <si>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</si>
  <si>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</si>
  <si>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</si>
  <si>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</si>
  <si>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</si>
  <si>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</si>
  <si>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</si>
  <si>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</si>
  <si>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</si>
  <si>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</si>
  <si>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</si>
  <si>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</si>
  <si>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</si>
  <si>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</si>
  <si>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</si>
  <si>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</si>
  <si>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</si>
  <si>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</si>
  <si>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</si>
  <si>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</si>
  <si>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</si>
  <si>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</si>
  <si>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</si>
  <si>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</si>
  <si>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</si>
  <si>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</si>
  <si>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</si>
  <si>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</si>
  <si>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</si>
  <si>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</si>
  <si>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</si>
  <si>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</si>
  <si>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</si>
  <si>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</si>
  <si>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</si>
  <si>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</si>
  <si>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</si>
  <si>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</si>
  <si>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</si>
  <si>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</si>
  <si>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</si>
  <si>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</si>
  <si>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</si>
  <si>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</si>
  <si>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</si>
  <si>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</si>
  <si>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</si>
  <si>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</si>
  <si>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</si>
  <si>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</si>
  <si>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</si>
  <si>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</si>
  <si>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</si>
  <si>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</si>
  <si>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</si>
  <si>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</si>
  <si>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</si>
  <si>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</si>
  <si>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</si>
  <si>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</si>
  <si>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</si>
  <si>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</si>
  <si>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</si>
  <si>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</si>
  <si>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</si>
  <si>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</si>
  <si>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</si>
  <si>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</si>
  <si>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</si>
  <si>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</si>
  <si>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</si>
  <si>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</si>
  <si>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</si>
  <si>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</si>
  <si>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</si>
  <si>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</si>
  <si>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</si>
  <si>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</si>
  <si>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</si>
  <si>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</si>
  <si>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</si>
  <si>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</si>
  <si>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</si>
  <si>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</si>
  <si>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</si>
  <si>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</si>
  <si>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</si>
  <si>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</si>
  <si>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</si>
  <si>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</si>
  <si>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</si>
  <si>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</si>
  <si>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</si>
  <si>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</si>
  <si>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</si>
  <si>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</si>
  <si>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</si>
  <si>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</si>
  <si>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</si>
  <si>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</si>
  <si>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</si>
  <si>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</si>
  <si>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</si>
  <si>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</si>
  <si>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</si>
  <si>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</si>
  <si>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</si>
  <si>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</si>
  <si>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</si>
  <si>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</si>
  <si>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</si>
  <si>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</si>
  <si>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</si>
  <si>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</si>
  <si>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</si>
  <si>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</si>
  <si>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</si>
  <si>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</si>
  <si>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</si>
  <si>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</si>
  <si>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</si>
  <si>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</si>
  <si>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</si>
  <si>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</si>
  <si>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</si>
  <si>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</si>
  <si>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</si>
  <si>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</si>
  <si>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</si>
  <si>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</si>
  <si>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</si>
  <si>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</si>
  <si>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</si>
  <si>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</si>
  <si>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</si>
  <si>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</si>
  <si>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</si>
  <si>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</si>
  <si>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</si>
  <si>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</si>
  <si>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</si>
  <si>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</si>
  <si>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</si>
  <si>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</si>
  <si>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</si>
  <si>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</si>
  <si>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</si>
  <si>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</si>
  <si>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</si>
  <si>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</si>
  <si>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</si>
  <si>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</si>
  <si>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</si>
  <si>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</si>
  <si>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</si>
  <si>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</si>
  <si>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</si>
  <si>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</si>
  <si>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</si>
  <si>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</si>
  <si>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</si>
  <si>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</si>
  <si>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</si>
  <si>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</si>
  <si>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</si>
  <si>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</si>
  <si>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</si>
  <si>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</si>
  <si>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</si>
  <si>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</si>
  <si>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</si>
  <si>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</si>
  <si>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</si>
  <si>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</si>
  <si>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</si>
  <si>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</si>
  <si>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</si>
  <si>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</si>
  <si>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</si>
  <si>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</si>
  <si>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</si>
  <si>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</si>
  <si>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</si>
  <si>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</si>
  <si>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</si>
  <si>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</si>
  <si>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</si>
  <si>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</si>
  <si>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</si>
  <si>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</si>
  <si>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</si>
  <si>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</si>
  <si>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</si>
  <si>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</si>
  <si>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</si>
  <si>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</si>
  <si>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</si>
  <si>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</si>
  <si>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</si>
  <si>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</si>
  <si>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</si>
  <si>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</si>
  <si>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</si>
  <si>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</si>
  <si>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</si>
  <si>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</si>
  <si>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</si>
  <si>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</si>
  <si>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</si>
  <si>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</si>
  <si>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</si>
  <si>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</si>
  <si>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</si>
  <si>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</si>
  <si>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</si>
  <si>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</si>
  <si>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</si>
  <si>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</si>
  <si>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</si>
  <si>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</si>
  <si>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</si>
  <si>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</si>
  <si>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</si>
  <si>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</si>
  <si>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</si>
  <si>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</si>
  <si>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</si>
  <si>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</si>
  <si>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</si>
  <si>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</si>
  <si>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</si>
  <si>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</si>
  <si>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</si>
  <si>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</si>
  <si>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</si>
  <si>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</si>
  <si>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</si>
  <si>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</si>
  <si>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</si>
  <si>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</si>
  <si>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</si>
  <si>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</si>
  <si>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</si>
  <si>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</si>
  <si>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</si>
  <si>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</si>
  <si>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</si>
  <si>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</si>
  <si>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</si>
  <si>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</si>
  <si>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</si>
  <si>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</si>
  <si>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</si>
  <si>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</si>
  <si>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</si>
  <si>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</si>
  <si>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</si>
  <si>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</si>
  <si>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</si>
  <si>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</si>
  <si>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</si>
  <si>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</si>
  <si>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</si>
  <si>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</si>
  <si>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</si>
  <si>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</si>
  <si>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</si>
  <si>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</si>
  <si>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</si>
  <si>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</si>
  <si>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</si>
  <si>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</si>
  <si>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</si>
  <si>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</si>
  <si>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</si>
  <si>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</si>
  <si>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</si>
  <si>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</si>
  <si>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</si>
  <si>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</si>
  <si>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</si>
  <si>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</si>
  <si>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</si>
  <si>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</si>
  <si>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</si>
  <si>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</si>
  <si>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</si>
  <si>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</si>
  <si>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</si>
  <si>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</si>
  <si>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</si>
  <si>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</si>
  <si>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</si>
  <si>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</si>
  <si>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</si>
  <si>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</si>
  <si>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</si>
  <si>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</si>
  <si>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</si>
  <si>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</si>
  <si>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</si>
  <si>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</si>
  <si>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</si>
  <si>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</si>
  <si>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</si>
  <si>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</si>
  <si>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</si>
  <si>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</si>
  <si>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</si>
  <si>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</si>
  <si>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</si>
  <si>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</si>
  <si>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</si>
  <si>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</si>
  <si>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</si>
  <si>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</si>
  <si>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</si>
  <si>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</si>
  <si>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</si>
  <si>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</si>
  <si>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</si>
  <si>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</si>
  <si>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</si>
  <si>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</si>
  <si>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</si>
  <si>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</si>
  <si>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</si>
  <si>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</si>
  <si>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</si>
  <si>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</si>
  <si>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</si>
  <si>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</si>
  <si>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</si>
  <si>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</si>
  <si>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</si>
  <si>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</si>
  <si>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</si>
  <si>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</si>
  <si>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</si>
  <si>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</si>
  <si>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</si>
  <si>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</si>
  <si>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</si>
  <si>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</si>
  <si>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</si>
  <si>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</si>
  <si>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</si>
  <si>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</si>
  <si>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</si>
  <si>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</si>
  <si>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</si>
  <si>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</si>
  <si>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</si>
  <si>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</si>
  <si>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</si>
  <si>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</si>
  <si>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</si>
  <si>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</si>
  <si>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</si>
  <si>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</si>
  <si>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</si>
  <si>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</si>
  <si>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</si>
  <si>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</si>
  <si>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</si>
  <si>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</si>
  <si>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</si>
  <si>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</si>
  <si>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</si>
  <si>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</si>
  <si>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</si>
  <si>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</si>
  <si>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</si>
  <si>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</si>
  <si>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</si>
  <si>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</si>
  <si>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</si>
  <si>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</si>
  <si>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</si>
  <si>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</si>
  <si>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</si>
  <si>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</si>
  <si>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</si>
  <si>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</si>
  <si>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</si>
  <si>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</si>
  <si>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</si>
  <si>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</si>
  <si>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</si>
  <si>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</si>
  <si>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</si>
  <si>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</si>
  <si>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</si>
  <si>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</si>
  <si>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</si>
  <si>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</si>
  <si>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</si>
  <si>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</si>
  <si>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</si>
  <si>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</si>
  <si>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</si>
  <si>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</si>
  <si>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</si>
  <si>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</si>
  <si>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</si>
  <si>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</si>
  <si>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</si>
  <si>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</si>
  <si>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</si>
  <si>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</si>
  <si>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</si>
  <si>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</si>
  <si>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</si>
  <si>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</si>
  <si>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</si>
  <si>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</si>
  <si>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</si>
  <si>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</si>
  <si>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</si>
  <si>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</si>
  <si>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</si>
  <si>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</si>
  <si>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</si>
  <si>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</si>
  <si>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</si>
  <si>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</si>
  <si>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</si>
  <si>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</si>
  <si>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</si>
  <si>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</si>
  <si>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</si>
  <si>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</si>
  <si>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</si>
  <si>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</si>
  <si>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</si>
  <si>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</si>
  <si>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</si>
  <si>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</si>
  <si>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</si>
  <si>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</si>
  <si>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</si>
  <si>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</si>
  <si>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</si>
  <si>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</si>
  <si>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</si>
  <si>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</si>
  <si>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</si>
  <si>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</si>
  <si>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</si>
  <si>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</si>
  <si>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</si>
  <si>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</si>
  <si>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</si>
  <si>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</si>
  <si>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</si>
  <si>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</si>
  <si>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</si>
  <si>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</si>
  <si>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</si>
  <si>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</si>
  <si>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</si>
  <si>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</si>
  <si>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</si>
  <si>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</si>
  <si>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</si>
  <si>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</si>
  <si>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</si>
  <si>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</si>
  <si>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</si>
  <si>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</si>
  <si>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</si>
  <si>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</si>
  <si>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</si>
  <si>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</si>
  <si>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</si>
  <si>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</si>
  <si>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</si>
  <si>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</si>
  <si>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</si>
  <si>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</si>
  <si>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</si>
  <si>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</si>
  <si>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</si>
  <si>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</si>
  <si>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</si>
  <si>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</si>
  <si>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</si>
  <si>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</si>
  <si>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</si>
  <si>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</si>
  <si>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</si>
  <si>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</si>
  <si>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</si>
  <si>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</si>
  <si>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</si>
  <si>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</si>
  <si>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</si>
  <si>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</si>
  <si>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</si>
  <si>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</si>
  <si>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</si>
  <si>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</si>
  <si>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</si>
  <si>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</si>
  <si>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</si>
  <si>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</si>
  <si>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</si>
  <si>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</si>
  <si>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</si>
  <si>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</si>
  <si>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</si>
  <si>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</si>
  <si>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</si>
  <si>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</si>
  <si>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</si>
  <si>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</si>
  <si>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</si>
  <si>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</si>
  <si>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</si>
  <si>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</si>
  <si>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</si>
  <si>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</si>
  <si>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</si>
  <si>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</si>
  <si>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</si>
  <si>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</si>
  <si>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</si>
  <si>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</si>
  <si>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</si>
  <si>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</si>
  <si>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</si>
  <si>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</si>
  <si>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</si>
  <si>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</si>
  <si>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</si>
  <si>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</si>
  <si>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</si>
  <si>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</si>
  <si>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</si>
  <si>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</si>
  <si>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</si>
  <si>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</si>
  <si>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</si>
  <si>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</si>
  <si>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</si>
  <si>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</si>
  <si>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</si>
  <si>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</si>
  <si>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</si>
  <si>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</si>
  <si>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</si>
  <si>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</si>
  <si>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</si>
  <si>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</si>
  <si>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</si>
  <si>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</si>
  <si>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</si>
  <si>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</si>
  <si>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</si>
  <si>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</si>
  <si>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</si>
  <si>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</si>
  <si>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</si>
  <si>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</si>
  <si>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</si>
  <si>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</si>
  <si>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</si>
  <si>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</si>
  <si>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</si>
  <si>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</si>
  <si>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</si>
  <si>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</si>
  <si>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</si>
  <si>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</si>
  <si>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</si>
  <si>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</si>
  <si>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</si>
  <si>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</si>
  <si>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</si>
  <si>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</si>
  <si>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</si>
  <si>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</si>
  <si>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</si>
  <si>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</si>
  <si>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</si>
  <si>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</si>
  <si>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</si>
  <si>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</si>
  <si>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</si>
  <si>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</si>
  <si>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</si>
  <si>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</si>
  <si>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</si>
  <si>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</si>
  <si>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</si>
  <si>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</si>
  <si>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</si>
  <si>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</si>
  <si>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</si>
  <si>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</si>
  <si>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</si>
  <si>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</si>
  <si>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</si>
  <si>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</si>
  <si>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</si>
  <si>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</si>
  <si>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</si>
  <si>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</si>
  <si>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</si>
  <si>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</si>
  <si>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</si>
  <si>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</si>
  <si>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</si>
  <si>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</si>
  <si>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</si>
  <si>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</si>
  <si>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</si>
  <si>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</si>
  <si>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</si>
  <si>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</si>
  <si>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</si>
  <si>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</si>
  <si>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</si>
  <si>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</si>
  <si>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</si>
  <si>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</si>
  <si>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</si>
  <si>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</si>
  <si>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</si>
  <si>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</si>
  <si>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</si>
  <si>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</si>
  <si>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</si>
  <si>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</si>
  <si>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</si>
  <si>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</si>
  <si>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</si>
  <si>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</si>
  <si>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</si>
  <si>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</si>
  <si>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</si>
  <si>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</si>
  <si>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</si>
  <si>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</si>
  <si>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</si>
  <si>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</si>
  <si>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</si>
  <si>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</si>
  <si>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</si>
  <si>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</si>
  <si>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</si>
  <si>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</si>
  <si>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</si>
  <si>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</si>
  <si>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</si>
  <si>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</si>
  <si>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</si>
  <si>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</si>
  <si>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</si>
  <si>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</si>
  <si>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</si>
  <si>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</si>
  <si>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</si>
  <si>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</si>
  <si>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</si>
  <si>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</si>
  <si>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</si>
  <si>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</si>
  <si>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</si>
  <si>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</si>
  <si>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</si>
  <si>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</si>
  <si>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</si>
  <si>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</si>
  <si>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</si>
  <si>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</si>
  <si>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</si>
  <si>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</si>
  <si>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</si>
  <si>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</si>
  <si>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</si>
  <si>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</si>
  <si>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</si>
  <si>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</si>
  <si>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</si>
  <si>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</si>
  <si>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</si>
  <si>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</si>
  <si>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</si>
  <si>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</si>
  <si>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</si>
  <si>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</si>
  <si>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</si>
  <si>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</si>
  <si>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</si>
  <si>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</si>
  <si>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</si>
  <si>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</si>
  <si>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</si>
  <si>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</si>
  <si>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</si>
  <si>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</si>
  <si>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</si>
  <si>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</si>
  <si>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</si>
  <si>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</si>
  <si>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</si>
  <si>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</si>
  <si>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</si>
  <si>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</si>
  <si>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</si>
  <si>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</si>
  <si>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</si>
  <si>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</si>
  <si>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</si>
  <si>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</si>
  <si>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</si>
  <si>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</si>
  <si>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</si>
  <si>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</si>
  <si>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</si>
  <si>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</si>
  <si>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</si>
  <si>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</si>
  <si>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</si>
  <si>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</si>
  <si>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</si>
  <si>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</si>
  <si>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</si>
  <si>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</si>
  <si>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</si>
  <si>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</si>
  <si>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</si>
  <si>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</si>
  <si>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</si>
  <si>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</si>
  <si>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</si>
  <si>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</si>
  <si>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</si>
  <si>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</si>
  <si>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</si>
  <si>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</si>
  <si>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</si>
  <si>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</si>
  <si>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</si>
  <si>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</si>
  <si>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</si>
  <si>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</si>
  <si>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</si>
  <si>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</si>
  <si>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</si>
  <si>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</si>
  <si>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</si>
  <si>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</si>
  <si>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</si>
  <si>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</si>
  <si>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</si>
  <si>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</si>
  <si>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</si>
  <si>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</si>
  <si>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</si>
  <si>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</si>
  <si>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</si>
  <si>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</si>
  <si>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</si>
  <si>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</si>
  <si>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</si>
  <si>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</si>
  <si>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</si>
  <si>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</si>
  <si>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</si>
  <si>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</si>
  <si>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</si>
  <si>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</si>
  <si>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</si>
  <si>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</si>
  <si>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</si>
  <si>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</si>
  <si>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</si>
  <si>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</si>
  <si>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</si>
  <si>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</si>
  <si>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</si>
  <si>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</si>
  <si>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</si>
  <si>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</si>
  <si>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</si>
  <si>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</si>
  <si>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</si>
  <si>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</si>
  <si>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</si>
  <si>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</si>
  <si>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</si>
  <si>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</si>
  <si>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</si>
  <si>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</si>
  <si>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</si>
  <si>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</si>
  <si>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</si>
  <si>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</si>
  <si>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</si>
  <si>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</si>
  <si>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</si>
  <si>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</si>
  <si>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</si>
  <si>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</si>
  <si>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</si>
  <si>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</si>
  <si>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</si>
  <si>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</si>
  <si>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</si>
  <si>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</si>
  <si>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</si>
  <si>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</si>
  <si>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</si>
  <si>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</si>
  <si>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</si>
  <si>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</si>
  <si>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</si>
  <si>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</si>
  <si>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</si>
  <si>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</si>
  <si>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</si>
  <si>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</si>
  <si>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</si>
  <si>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</si>
  <si>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</si>
  <si>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</si>
  <si>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</si>
  <si>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</si>
  <si>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</si>
  <si>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</si>
  <si>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</si>
  <si>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</si>
  <si>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</si>
  <si>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</si>
  <si>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</si>
  <si>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</si>
  <si>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</si>
  <si>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</si>
  <si>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</si>
  <si>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</si>
  <si>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</si>
  <si>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</si>
  <si>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</si>
  <si>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</si>
  <si>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</si>
  <si>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</si>
  <si>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</si>
  <si>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</si>
  <si>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</si>
  <si>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</si>
  <si>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</si>
  <si>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</si>
  <si>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</si>
  <si>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</si>
  <si>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</si>
  <si>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</si>
  <si>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</si>
  <si>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</si>
  <si>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</si>
  <si>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</si>
  <si>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</si>
  <si>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</si>
  <si>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</si>
  <si>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</si>
  <si>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</si>
  <si>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</si>
  <si>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</si>
  <si>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</si>
  <si>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</si>
  <si>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</si>
  <si>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</si>
  <si>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</si>
  <si>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</si>
  <si>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</si>
  <si>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</si>
  <si>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</si>
  <si>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</si>
  <si>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</si>
  <si>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</si>
  <si>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</si>
  <si>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</si>
  <si>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</si>
  <si>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</si>
  <si>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</si>
  <si>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</si>
  <si>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</si>
  <si>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</si>
  <si>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</si>
  <si>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</si>
  <si>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</si>
  <si>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</si>
  <si>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</si>
  <si>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</si>
  <si>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</si>
  <si>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</si>
  <si>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</si>
  <si>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</si>
  <si>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</si>
  <si>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</si>
  <si>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</si>
  <si>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</si>
  <si>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</si>
  <si>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</si>
  <si>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</si>
  <si>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</si>
  <si>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</si>
  <si>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</si>
  <si>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</si>
  <si>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</si>
  <si>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</si>
  <si>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</si>
  <si>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</si>
  <si>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</si>
  <si>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</si>
  <si>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</si>
  <si>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</si>
  <si>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</si>
  <si>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</si>
  <si>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</si>
  <si>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</si>
  <si>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</si>
  <si>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</si>
  <si>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</si>
  <si>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</si>
  <si>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</si>
  <si>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</si>
  <si>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</si>
  <si>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</si>
  <si>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</si>
  <si>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</si>
  <si>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</si>
  <si>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</si>
  <si>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</si>
  <si>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</si>
  <si>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</si>
  <si>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</si>
  <si>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</si>
  <si>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</si>
  <si>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</si>
  <si>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</si>
  <si>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</si>
  <si>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</si>
  <si>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</si>
  <si>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</si>
  <si>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</si>
  <si>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</si>
  <si>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</si>
  <si>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</si>
  <si>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</si>
  <si>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</si>
  <si>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</si>
  <si>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</si>
  <si>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</si>
  <si>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</si>
  <si>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</si>
  <si>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</si>
  <si>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</si>
  <si>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</si>
  <si>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</si>
  <si>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</si>
  <si>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</si>
  <si>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</si>
  <si>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</si>
  <si>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</si>
  <si>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</si>
  <si>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</si>
  <si>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</si>
  <si>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</si>
  <si>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</si>
  <si>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</si>
  <si>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</si>
  <si>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</si>
  <si>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</si>
  <si>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</si>
  <si>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</si>
  <si>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</si>
  <si>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</si>
  <si>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</si>
  <si>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</si>
  <si>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</si>
  <si>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</si>
  <si>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</si>
  <si>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</si>
  <si>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</si>
  <si>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</si>
  <si>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</si>
  <si>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</si>
  <si>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</si>
  <si>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</si>
  <si>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</si>
  <si>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</si>
  <si>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</si>
  <si>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</si>
  <si>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</si>
  <si>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</si>
  <si>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</si>
  <si>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</si>
  <si>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</si>
  <si>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</si>
  <si>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</si>
  <si>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</si>
  <si>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</si>
  <si>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</si>
  <si>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</si>
  <si>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</si>
  <si>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</si>
  <si>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</si>
  <si>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</si>
  <si>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</si>
  <si>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</si>
  <si>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</si>
  <si>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</si>
  <si>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</si>
  <si>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</si>
  <si>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</si>
  <si>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</si>
  <si>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</si>
  <si>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</si>
  <si>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</si>
  <si>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</si>
  <si>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</si>
  <si>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</si>
  <si>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</si>
  <si>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</si>
  <si>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</si>
  <si>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</si>
  <si>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</si>
  <si>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</si>
  <si>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</si>
  <si>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</si>
  <si>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</si>
  <si>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</si>
  <si>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</si>
  <si>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</si>
  <si>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</si>
  <si>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</si>
  <si>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</si>
  <si>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</si>
  <si>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</si>
  <si>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</si>
  <si>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</si>
  <si>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</si>
  <si>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</si>
  <si>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</si>
  <si>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</si>
  <si>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</si>
  <si>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</si>
  <si>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</si>
  <si>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</si>
  <si>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</si>
  <si>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</si>
  <si>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</si>
  <si>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</si>
  <si>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</si>
  <si>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</si>
  <si>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</si>
  <si>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</si>
  <si>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</si>
  <si>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</si>
  <si>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</si>
  <si>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</si>
  <si>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</si>
  <si>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</si>
  <si>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</si>
  <si>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</si>
  <si>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</si>
  <si>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</si>
  <si>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</si>
  <si>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</si>
  <si>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</si>
  <si>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</si>
  <si>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</si>
  <si>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</si>
  <si>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</si>
  <si>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</si>
  <si>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</si>
  <si>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</si>
  <si>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</si>
  <si>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</si>
  <si>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</si>
  <si>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</si>
  <si>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</si>
  <si>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</si>
  <si>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</si>
  <si>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</si>
  <si>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</si>
  <si>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</si>
  <si>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</si>
  <si>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</si>
  <si>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</si>
  <si>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</si>
  <si>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</si>
  <si>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</si>
  <si>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</si>
  <si>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</si>
  <si>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</si>
  <si>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</si>
  <si>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</si>
  <si>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</si>
  <si>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</si>
  <si>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</si>
  <si>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</si>
  <si>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</si>
  <si>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</si>
  <si>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</si>
  <si>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</si>
  <si>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</si>
  <si>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</si>
  <si>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</si>
  <si>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</si>
  <si>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</si>
  <si>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</si>
  <si>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</si>
  <si>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</si>
  <si>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</si>
  <si>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</si>
  <si>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</si>
  <si>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</si>
  <si>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</si>
  <si>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</si>
  <si>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</si>
  <si>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</si>
  <si>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</si>
  <si>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</si>
  <si>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</si>
  <si>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</si>
  <si>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</si>
  <si>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</si>
  <si>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</si>
  <si>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</si>
  <si>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</si>
  <si>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</si>
  <si>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</si>
  <si>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</si>
  <si>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</si>
  <si>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</si>
  <si>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</si>
  <si>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</si>
  <si>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</si>
  <si>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</si>
  <si>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</si>
  <si>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</si>
  <si>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</si>
  <si>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</si>
  <si>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</si>
  <si>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</si>
  <si>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</si>
  <si>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</si>
  <si>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</si>
  <si>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</si>
  <si>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</si>
  <si>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</si>
  <si>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</si>
  <si>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</si>
  <si>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</si>
  <si>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</si>
  <si>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</si>
  <si>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</si>
  <si>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</si>
  <si>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</si>
  <si>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</si>
  <si>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</si>
  <si>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</si>
  <si>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</si>
  <si>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</si>
  <si>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</si>
  <si>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</si>
  <si>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</si>
  <si>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</si>
  <si>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</si>
  <si>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</si>
  <si>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</si>
  <si>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</si>
  <si>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</si>
  <si>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</si>
  <si>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</si>
  <si>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</si>
  <si>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</si>
  <si>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</si>
  <si>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</si>
  <si>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</si>
  <si>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</si>
  <si>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</si>
  <si>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</si>
  <si>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</si>
  <si>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</si>
  <si>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</si>
  <si>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</si>
  <si>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</si>
  <si>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</si>
  <si>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</si>
  <si>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</si>
  <si>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</si>
  <si>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</si>
  <si>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</si>
  <si>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</si>
  <si>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</si>
  <si>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</si>
  <si>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</si>
  <si>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</si>
  <si>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</si>
  <si>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</si>
  <si>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</si>
  <si>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</si>
  <si>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</si>
  <si>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</si>
  <si>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</si>
  <si>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</si>
  <si>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</si>
  <si>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</si>
  <si>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</si>
  <si>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</si>
  <si>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</si>
  <si>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</si>
  <si>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</si>
  <si>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</si>
  <si>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</si>
  <si>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</si>
  <si>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</si>
  <si>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</si>
  <si>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</si>
  <si>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</si>
  <si>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</si>
  <si>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</si>
  <si>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</si>
  <si>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</si>
  <si>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</si>
  <si>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</si>
  <si>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</si>
  <si>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</si>
  <si>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</si>
  <si>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</si>
  <si>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</si>
  <si>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</si>
  <si>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</si>
  <si>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</si>
  <si>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</si>
  <si>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</si>
  <si>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</si>
  <si>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</si>
  <si>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</si>
  <si>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</si>
  <si>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</si>
  <si>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</si>
  <si>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</si>
  <si>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</si>
  <si>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</si>
  <si>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</si>
  <si>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</si>
  <si>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</si>
  <si>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</si>
  <si>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</si>
  <si>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</si>
  <si>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</si>
  <si>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</si>
  <si>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</si>
  <si>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</si>
  <si>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</si>
  <si>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</si>
  <si>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</si>
  <si>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</si>
  <si>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</si>
  <si>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</si>
  <si>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</si>
  <si>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</si>
  <si>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</si>
  <si>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</si>
  <si>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</si>
  <si>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</si>
  <si>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</si>
  <si>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</si>
  <si>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</si>
  <si>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</si>
  <si>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</si>
  <si>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</si>
  <si>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</si>
  <si>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</si>
  <si>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</si>
  <si>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</si>
  <si>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</si>
  <si>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</si>
  <si>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</si>
  <si>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</si>
  <si>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</si>
  <si>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</si>
  <si>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</si>
  <si>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</si>
  <si>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</si>
  <si>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</si>
  <si>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</si>
  <si>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</si>
  <si>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</si>
  <si>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</si>
  <si>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</si>
  <si>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</si>
  <si>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</si>
  <si>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</si>
  <si>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</si>
  <si>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</si>
  <si>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</si>
  <si>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</si>
  <si>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</si>
  <si>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</si>
  <si>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</si>
  <si>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</si>
  <si>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</si>
  <si>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</si>
  <si>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</si>
  <si>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</si>
  <si>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</si>
  <si>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</si>
  <si>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</si>
  <si>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</si>
  <si>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</si>
  <si>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</si>
  <si>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</si>
  <si>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</si>
  <si>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</si>
  <si>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</si>
  <si>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</si>
  <si>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</si>
  <si>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</si>
  <si>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</si>
  <si>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</si>
  <si>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</si>
  <si>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</si>
  <si>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</si>
  <si>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</si>
  <si>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</si>
  <si>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</si>
  <si>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</si>
  <si>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</si>
  <si>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</si>
  <si>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</si>
  <si>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</si>
  <si>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</si>
  <si>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</si>
  <si>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</si>
  <si>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</si>
  <si>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</si>
  <si>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</si>
  <si>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</si>
  <si>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</si>
  <si>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</si>
  <si>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</si>
  <si>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</si>
  <si>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</si>
  <si>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</si>
  <si>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</si>
  <si>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</si>
  <si>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</si>
  <si>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</si>
  <si>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</si>
  <si>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</si>
  <si>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</si>
  <si>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</si>
  <si>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</si>
  <si>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</si>
  <si>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</si>
  <si>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</si>
  <si>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</si>
  <si>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</si>
  <si>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</si>
  <si>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</si>
  <si>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</si>
  <si>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</si>
  <si>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</si>
  <si>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</si>
  <si>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</si>
  <si>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</si>
  <si>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</si>
  <si>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</si>
  <si>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</si>
  <si>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</si>
  <si>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</si>
  <si>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</si>
  <si>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</si>
  <si>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</si>
  <si>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</si>
  <si>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</si>
  <si>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</si>
  <si>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</si>
  <si>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</si>
  <si>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</si>
  <si>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</si>
  <si>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</si>
  <si>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</si>
  <si>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</si>
  <si>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</si>
  <si>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</si>
  <si>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</si>
  <si>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</si>
  <si>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</si>
  <si>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</si>
  <si>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</si>
  <si>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</si>
  <si>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</si>
  <si>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</si>
  <si>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</si>
  <si>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</si>
  <si>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</si>
  <si>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</si>
  <si>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</si>
  <si>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</si>
  <si>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</si>
  <si>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</si>
  <si>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</si>
  <si>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</si>
  <si>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</si>
  <si>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</si>
  <si>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</si>
  <si>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</si>
  <si>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</si>
  <si>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</si>
  <si>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</si>
  <si>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</si>
  <si>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</si>
  <si>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</si>
  <si>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</si>
  <si>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</si>
  <si>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</si>
  <si>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</si>
  <si>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</si>
  <si>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</si>
  <si>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</si>
  <si>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</si>
  <si>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</si>
  <si>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</si>
  <si>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</si>
  <si>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</si>
  <si>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</si>
  <si>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</si>
  <si>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</si>
  <si>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</si>
  <si>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</si>
  <si>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</si>
  <si>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</si>
  <si>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</si>
  <si>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</si>
  <si>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</si>
  <si>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</si>
  <si>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</si>
  <si>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</si>
  <si>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</si>
  <si>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</si>
  <si>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</si>
  <si>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</si>
  <si>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</si>
  <si>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</si>
  <si>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</si>
  <si>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</si>
  <si>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</si>
  <si>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</si>
  <si>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</si>
  <si>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</si>
  <si>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</si>
  <si>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</si>
  <si>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</si>
  <si>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</si>
  <si>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</si>
  <si>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</si>
  <si>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</si>
  <si>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</si>
  <si>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</si>
  <si>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</si>
  <si>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</si>
  <si>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</si>
  <si>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</si>
  <si>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</si>
  <si>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</si>
  <si>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</si>
  <si>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</si>
  <si>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</si>
  <si>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</si>
  <si>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</si>
  <si>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</si>
  <si>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</si>
  <si>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</si>
  <si>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</si>
  <si>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</si>
  <si>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</si>
  <si>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</si>
  <si>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</si>
  <si>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</si>
  <si>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</si>
  <si>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</si>
  <si>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</si>
  <si>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</si>
  <si>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</si>
  <si>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</si>
  <si>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</si>
  <si>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</si>
  <si>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</si>
  <si>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</si>
  <si>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</si>
  <si>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</si>
  <si>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</si>
  <si>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</si>
  <si>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</si>
  <si>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</si>
  <si>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</si>
  <si>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</si>
  <si>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</si>
  <si>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</si>
  <si>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</si>
  <si>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</si>
  <si>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</si>
  <si>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</si>
  <si>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</si>
  <si>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</si>
  <si>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</si>
  <si>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</si>
  <si>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</si>
  <si>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</si>
  <si>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</si>
  <si>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</si>
  <si>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</si>
  <si>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</si>
  <si>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</si>
  <si>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</si>
  <si>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</si>
  <si>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</si>
  <si>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</si>
  <si>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</si>
  <si>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</si>
  <si>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</si>
  <si>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</si>
  <si>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</si>
  <si>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</si>
  <si>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</si>
  <si>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</si>
  <si>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</si>
  <si>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</si>
  <si>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</si>
  <si>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</si>
  <si>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</si>
  <si>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</si>
  <si>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</si>
  <si>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</si>
  <si>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</si>
  <si>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</si>
  <si>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</si>
  <si>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</si>
  <si>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</si>
  <si>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</si>
  <si>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</si>
  <si>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</si>
  <si>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</si>
  <si>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</si>
  <si>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</si>
  <si>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</si>
  <si>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</si>
  <si>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</si>
  <si>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</si>
  <si>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</si>
  <si>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</si>
  <si>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</si>
  <si>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</si>
  <si>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</si>
  <si>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</si>
  <si>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</si>
  <si>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</si>
  <si>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</si>
  <si>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</si>
  <si>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</si>
  <si>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</si>
  <si>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</si>
  <si>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</si>
  <si>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</si>
  <si>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</si>
  <si>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</si>
  <si>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</si>
  <si>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</si>
  <si>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</si>
  <si>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</si>
  <si>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</si>
  <si>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</si>
  <si>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</si>
  <si>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</si>
  <si>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</si>
  <si>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</si>
  <si>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</si>
  <si>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</si>
  <si>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</si>
  <si>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</si>
  <si>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</si>
  <si>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</si>
  <si>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</si>
  <si>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</si>
  <si>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</si>
  <si>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</si>
  <si>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</si>
  <si>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</si>
  <si>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</si>
  <si>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</si>
  <si>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</si>
  <si>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</si>
  <si>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</si>
  <si>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</si>
  <si>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</si>
  <si>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</si>
  <si>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</si>
  <si>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</si>
  <si>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</si>
  <si>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</si>
  <si>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</si>
  <si>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</si>
  <si>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</si>
  <si>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</si>
  <si>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</si>
  <si>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</si>
  <si>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</si>
  <si>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</si>
  <si>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</si>
  <si>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</si>
  <si>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</si>
  <si>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</si>
  <si>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</si>
  <si>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</si>
  <si>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</si>
  <si>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</si>
  <si>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</si>
  <si>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</si>
  <si>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</si>
  <si>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</si>
  <si>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</si>
  <si>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</si>
  <si>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</si>
  <si>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</si>
  <si>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</si>
  <si>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</si>
  <si>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</si>
  <si>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</si>
  <si>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</si>
  <si>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</si>
  <si>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</si>
  <si>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</si>
  <si>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</si>
  <si>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</si>
  <si>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</si>
  <si>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</si>
  <si>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</si>
  <si>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</si>
  <si>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</si>
  <si>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</si>
  <si>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</si>
  <si>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</si>
  <si>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</si>
  <si>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</si>
  <si>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</si>
  <si>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</si>
  <si>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</si>
  <si>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</si>
  <si>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</si>
  <si>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</si>
  <si>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</si>
  <si>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</si>
  <si>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</si>
  <si>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</si>
  <si>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</si>
  <si>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</si>
  <si>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</si>
  <si>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</si>
  <si>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</si>
  <si>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</si>
  <si>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</si>
  <si>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</si>
  <si>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</si>
  <si>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</si>
  <si>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</si>
  <si>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</si>
  <si>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</si>
  <si>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</si>
  <si>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</si>
  <si>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</si>
  <si>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</si>
  <si>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</si>
  <si>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</si>
  <si>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</si>
  <si>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</si>
  <si>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</si>
  <si>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</si>
  <si>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</si>
  <si>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</si>
  <si>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</si>
  <si>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</si>
  <si>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</si>
  <si>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</si>
  <si>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</si>
  <si>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</si>
  <si>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</si>
  <si>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</si>
  <si>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</si>
  <si>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</si>
  <si>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</si>
  <si>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</si>
  <si>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</si>
  <si>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</si>
  <si>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</si>
  <si>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</si>
  <si>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</si>
  <si>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</si>
  <si>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</si>
  <si>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</si>
  <si>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</si>
  <si>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</si>
  <si>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</si>
  <si>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</si>
  <si>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</si>
  <si>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</si>
  <si>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</si>
  <si>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</si>
  <si>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</si>
  <si>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</si>
  <si>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</si>
  <si>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</si>
  <si>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</si>
  <si>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</si>
  <si>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</si>
  <si>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</si>
  <si>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</si>
  <si>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</si>
  <si>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</si>
  <si>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</si>
  <si>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</si>
  <si>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</si>
  <si>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</si>
  <si>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</si>
  <si>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</si>
  <si>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</si>
  <si>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</si>
  <si>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</si>
  <si>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</si>
  <si>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</si>
  <si>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</si>
  <si>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</si>
  <si>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</si>
  <si>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</si>
  <si>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</si>
  <si>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</si>
  <si>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</si>
  <si>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</si>
  <si>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</si>
  <si>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</si>
  <si>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</si>
  <si>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</si>
  <si>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</si>
  <si>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</si>
  <si>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</si>
  <si>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</si>
  <si>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</si>
  <si>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</si>
  <si>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</si>
  <si>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</si>
  <si>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</si>
  <si>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</si>
  <si>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</si>
  <si>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</si>
  <si>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</si>
  <si>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</si>
  <si>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</si>
  <si>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</si>
  <si>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</si>
  <si>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</si>
  <si>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</si>
  <si>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</si>
  <si>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</si>
  <si>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</si>
  <si>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</si>
  <si>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</si>
  <si>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</si>
  <si>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</si>
  <si>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</si>
  <si>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</si>
  <si>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</si>
  <si>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</si>
  <si>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</si>
  <si>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</si>
  <si>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</si>
  <si>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</si>
  <si>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</si>
  <si>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</si>
  <si>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</si>
  <si>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</si>
  <si>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</si>
  <si>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</si>
  <si>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</si>
  <si>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</si>
  <si>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</si>
  <si>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</si>
  <si>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</si>
  <si>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</si>
  <si>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</si>
  <si>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</si>
  <si>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</si>
  <si>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</si>
  <si>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</si>
  <si>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</si>
  <si>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</si>
  <si>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</si>
  <si>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</si>
  <si>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</si>
  <si>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</si>
  <si>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</si>
  <si>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</si>
  <si>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</si>
  <si>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</si>
  <si>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</si>
  <si>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</si>
  <si>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</si>
  <si>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</si>
  <si>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</si>
  <si>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</si>
  <si>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</si>
  <si>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</si>
  <si>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</si>
  <si>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</si>
  <si>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</si>
  <si>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</si>
  <si>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</si>
  <si>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</si>
  <si>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</si>
  <si>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</si>
  <si>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</si>
  <si>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</si>
  <si>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</si>
  <si>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</si>
  <si>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</si>
  <si>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</si>
  <si>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</si>
  <si>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</si>
  <si>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</si>
  <si>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</si>
  <si>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</si>
  <si>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</si>
  <si>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</si>
  <si>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</si>
  <si>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</si>
  <si>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</si>
  <si>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</si>
  <si>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</si>
  <si>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</si>
  <si>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</si>
  <si>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</si>
  <si>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</si>
  <si>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</si>
  <si>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</si>
  <si>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</si>
  <si>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</si>
  <si>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</si>
  <si>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</si>
  <si>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</si>
  <si>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</si>
  <si>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</si>
  <si>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</si>
  <si>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</si>
  <si>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</si>
  <si>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</si>
  <si>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</si>
  <si>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</si>
  <si>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</si>
  <si>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</si>
  <si>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</si>
  <si>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</si>
  <si>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</si>
  <si>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</si>
  <si>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</si>
  <si>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</si>
  <si>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</si>
  <si>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</si>
  <si>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</si>
  <si>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</si>
  <si>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</si>
  <si>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</si>
  <si>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</si>
  <si>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</si>
  <si>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</si>
  <si>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</si>
  <si>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</si>
  <si>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</si>
  <si>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</si>
  <si>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</si>
  <si>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</si>
  <si>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</si>
  <si>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</si>
  <si>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</si>
  <si>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</si>
  <si>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</si>
  <si>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</si>
  <si>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</si>
  <si>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</si>
  <si>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</si>
  <si>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</si>
  <si>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</si>
  <si>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</si>
  <si>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</si>
  <si>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</si>
  <si>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</si>
  <si>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</si>
  <si>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</si>
  <si>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</si>
  <si>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</si>
  <si>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</si>
  <si>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</si>
  <si>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</si>
  <si>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</si>
  <si>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</si>
  <si>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</si>
  <si>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</si>
  <si>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</si>
  <si>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</si>
  <si>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</si>
  <si>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</si>
  <si>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</si>
  <si>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</si>
  <si>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</si>
  <si>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</si>
  <si>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</si>
  <si>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</si>
  <si>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</si>
  <si>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</si>
  <si>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</si>
  <si>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</si>
  <si>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</si>
  <si>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</si>
  <si>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</si>
  <si>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</si>
  <si>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</si>
  <si>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</si>
  <si>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</si>
  <si>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</si>
  <si>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</si>
  <si>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</si>
  <si>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</si>
  <si>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</si>
  <si>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</si>
  <si>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</si>
  <si>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</si>
  <si>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</si>
  <si>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</si>
  <si>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</si>
  <si>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</si>
  <si>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</si>
  <si>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</si>
  <si>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</si>
  <si>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</si>
  <si>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</si>
  <si>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</si>
  <si>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</si>
  <si>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</si>
  <si>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</si>
  <si>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</si>
  <si>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</si>
  <si>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</si>
  <si>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</si>
  <si>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</si>
  <si>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</si>
  <si>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</si>
  <si>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</si>
  <si>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</si>
  <si>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</si>
  <si>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</si>
  <si>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</si>
  <si>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</si>
  <si>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</si>
  <si>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</si>
  <si>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</si>
  <si>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</si>
  <si>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</si>
  <si>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</si>
  <si>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</si>
  <si>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</si>
  <si>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</si>
  <si>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</si>
  <si>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</si>
  <si>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</si>
  <si>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</si>
  <si>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</si>
  <si>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</si>
  <si>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</si>
  <si>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</si>
  <si>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</si>
  <si>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</si>
  <si>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</si>
  <si>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</si>
  <si>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</si>
  <si>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</si>
  <si>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</si>
  <si>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</si>
  <si>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</si>
  <si>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</si>
  <si>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</si>
  <si>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</si>
  <si>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</si>
  <si>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</si>
  <si>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</si>
  <si>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</si>
  <si>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</si>
  <si>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</si>
  <si>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</si>
  <si>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</si>
  <si>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</si>
  <si>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</si>
  <si>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</si>
  <si>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</si>
  <si>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</si>
  <si>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</si>
  <si>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</si>
  <si>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</si>
  <si>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</si>
  <si>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</si>
  <si>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</si>
  <si>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</si>
  <si>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</si>
  <si>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</si>
  <si>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</si>
  <si>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</si>
  <si>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</si>
  <si>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</si>
  <si>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</si>
  <si>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</si>
  <si>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</si>
  <si>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</si>
  <si>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</si>
  <si>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</si>
  <si>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</si>
  <si>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</si>
  <si>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</si>
  <si>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</si>
  <si>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</si>
  <si>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</si>
  <si>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</si>
  <si>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</si>
  <si>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</si>
  <si>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</si>
  <si>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</si>
  <si>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</si>
  <si>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</si>
  <si>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</si>
  <si>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</si>
  <si>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</si>
  <si>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</si>
  <si>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</si>
  <si>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</si>
  <si>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</si>
  <si>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</si>
  <si>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</si>
  <si>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</si>
  <si>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</si>
  <si>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</si>
  <si>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</si>
  <si>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</si>
  <si>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</si>
  <si>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</si>
  <si>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</si>
  <si>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</si>
  <si>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</si>
  <si>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</si>
  <si>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</si>
  <si>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</si>
  <si>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</si>
  <si>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</si>
  <si>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</si>
  <si>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</si>
  <si>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</si>
  <si>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</si>
  <si>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</si>
  <si>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</si>
  <si>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</si>
  <si>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</si>
  <si>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</si>
  <si>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</si>
  <si>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</si>
  <si>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</si>
  <si>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</si>
  <si>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</si>
  <si>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</si>
  <si>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</si>
  <si>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</si>
  <si>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</si>
  <si>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</si>
  <si>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</si>
  <si>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</si>
  <si>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</si>
  <si>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</si>
  <si>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</si>
  <si>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</si>
  <si>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</si>
  <si>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</si>
  <si>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</si>
  <si>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</si>
  <si>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</si>
  <si>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</si>
  <si>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</si>
  <si>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</si>
  <si>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</si>
  <si>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</si>
  <si>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</si>
  <si>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</si>
  <si>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</si>
  <si>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</si>
  <si>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</si>
  <si>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</si>
  <si>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</si>
  <si>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</si>
  <si>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</si>
  <si>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</si>
  <si>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</si>
  <si>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</si>
  <si>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</si>
  <si>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</si>
  <si>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</si>
  <si>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</si>
  <si>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</si>
  <si>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</si>
  <si>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</si>
  <si>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</si>
  <si>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</si>
  <si>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</si>
  <si>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</si>
  <si>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</si>
  <si>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</si>
  <si>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</si>
  <si>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</si>
  <si>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</si>
  <si>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</si>
  <si>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</si>
  <si>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</si>
  <si>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</si>
  <si>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</si>
  <si>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</si>
  <si>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</si>
  <si>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</si>
  <si>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</si>
  <si>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</si>
  <si>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</si>
  <si>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</si>
  <si>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</si>
  <si>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</si>
  <si>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</si>
  <si>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</si>
  <si>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</si>
  <si>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</si>
  <si>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</si>
  <si>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</si>
  <si>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</si>
  <si>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</si>
  <si>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</si>
  <si>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</si>
  <si>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</si>
  <si>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</si>
  <si>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</si>
  <si>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</si>
  <si>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</si>
  <si>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</si>
  <si>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</si>
  <si>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</si>
  <si>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</si>
  <si>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</si>
  <si>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</si>
  <si>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</si>
  <si>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</si>
  <si>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</si>
  <si>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</si>
  <si>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</si>
  <si>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</si>
  <si>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</si>
  <si>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</si>
  <si>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</si>
  <si>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</si>
  <si>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</si>
  <si>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</si>
  <si>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</si>
  <si>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</si>
  <si>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</si>
  <si>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</si>
  <si>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</si>
  <si>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</si>
  <si>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</si>
  <si>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</si>
  <si>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</si>
  <si>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</si>
  <si>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</si>
  <si>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</si>
  <si>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</si>
  <si>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</si>
  <si>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</si>
  <si>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</si>
  <si>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</si>
  <si>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</si>
  <si>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</si>
  <si>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</si>
  <si>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</si>
  <si>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</si>
  <si>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</si>
  <si>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</si>
  <si>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</si>
  <si>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</si>
  <si>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</si>
  <si>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</si>
  <si>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</si>
  <si>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</si>
  <si>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</si>
  <si>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</si>
  <si>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</si>
  <si>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</si>
  <si>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</si>
  <si>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</si>
  <si>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</si>
  <si>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</si>
  <si>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</si>
  <si>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</si>
  <si>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</si>
  <si>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</si>
  <si>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</si>
  <si>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</si>
  <si>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</si>
  <si>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</si>
  <si>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</si>
  <si>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</si>
  <si>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</si>
  <si>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</si>
  <si>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</si>
  <si>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</si>
  <si>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</si>
  <si>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</si>
  <si>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</si>
  <si>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</si>
  <si>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</si>
  <si>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</si>
  <si>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</si>
  <si>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</si>
  <si>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</si>
  <si>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</si>
  <si>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</si>
  <si>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</si>
  <si>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</si>
  <si>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</si>
  <si>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</si>
  <si>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</si>
  <si>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</si>
  <si>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</si>
  <si>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</si>
  <si>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</si>
  <si>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</si>
  <si>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</si>
  <si>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</si>
  <si>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</si>
  <si>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</si>
  <si>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</si>
  <si>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</si>
  <si>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</si>
  <si>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</si>
  <si>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</si>
  <si>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</si>
  <si>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</si>
  <si>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</si>
  <si>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</si>
  <si>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</si>
  <si>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</si>
  <si>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</si>
  <si>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</si>
  <si>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</si>
  <si>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</si>
  <si>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</si>
  <si>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</si>
  <si>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</si>
  <si>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</si>
  <si>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</si>
  <si>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</si>
  <si>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</si>
  <si>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</si>
  <si>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</si>
  <si>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</si>
  <si>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</si>
  <si>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</si>
  <si>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</si>
  <si>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</si>
  <si>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</si>
  <si>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</si>
  <si>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</si>
  <si>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</si>
  <si>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</si>
  <si>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</si>
  <si>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</si>
  <si>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</si>
  <si>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</si>
  <si>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</si>
  <si>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</si>
  <si>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</si>
  <si>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</si>
  <si>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</si>
  <si>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</si>
  <si>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</si>
  <si>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</si>
  <si>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</si>
  <si>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</si>
  <si>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</si>
  <si>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</si>
  <si>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</si>
  <si>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</si>
  <si>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</si>
  <si>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</si>
  <si>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</si>
  <si>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</si>
  <si>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</si>
  <si>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</si>
  <si>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</si>
  <si>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</si>
  <si>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</si>
  <si>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</si>
  <si>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</si>
  <si>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</si>
  <si>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</si>
  <si>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</si>
  <si>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</si>
  <si>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</si>
  <si>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</si>
  <si>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</si>
  <si>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</si>
  <si>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</si>
  <si>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</si>
  <si>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</si>
  <si>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</si>
  <si>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</si>
  <si>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</si>
  <si>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</si>
  <si>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</si>
  <si>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</si>
  <si>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</si>
  <si>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</si>
  <si>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</si>
  <si>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</si>
  <si>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</si>
  <si>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</si>
  <si>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</si>
  <si>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</si>
  <si>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</si>
  <si>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</si>
  <si>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</si>
  <si>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</si>
  <si>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</si>
  <si>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</si>
  <si>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</si>
  <si>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</si>
  <si>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</si>
  <si>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</si>
  <si>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</si>
  <si>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</si>
  <si>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</si>
  <si>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</si>
  <si>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</si>
  <si>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</si>
  <si>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</si>
  <si>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</si>
  <si>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</si>
  <si>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</si>
  <si>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</si>
  <si>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</si>
  <si>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</si>
  <si>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</si>
  <si>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</si>
  <si>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</si>
  <si>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</si>
  <si>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</si>
  <si>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</si>
  <si>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</si>
  <si>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</si>
  <si>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</si>
  <si>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</si>
  <si>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</si>
  <si>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</si>
  <si>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</si>
  <si>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</si>
  <si>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</si>
  <si>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</si>
  <si>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</si>
  <si>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</si>
  <si>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</si>
  <si>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</si>
  <si>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</si>
  <si>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</si>
  <si>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</si>
  <si>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</si>
  <si>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</si>
  <si>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</si>
  <si>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</si>
  <si>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</si>
  <si>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</si>
  <si>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</si>
  <si>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</si>
  <si>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</si>
  <si>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</si>
  <si>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</si>
  <si>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</si>
  <si>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</si>
  <si>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</si>
  <si>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</si>
  <si>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</si>
  <si>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</si>
  <si>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</si>
  <si>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</si>
  <si>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</si>
  <si>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</si>
  <si>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</si>
  <si>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</si>
  <si>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</si>
  <si>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</si>
  <si>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</si>
  <si>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</si>
  <si>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</si>
  <si>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</si>
  <si>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</si>
  <si>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</si>
  <si>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</si>
  <si>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</si>
  <si>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</si>
  <si>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</si>
  <si>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</si>
  <si>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</si>
  <si>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</si>
  <si>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</si>
  <si>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</si>
  <si>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</si>
  <si>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</si>
  <si>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</si>
  <si>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</si>
  <si>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</si>
  <si>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</si>
  <si>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</si>
  <si>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</si>
  <si>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</si>
  <si>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</si>
  <si>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</si>
  <si>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</si>
  <si>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</si>
  <si>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</si>
  <si>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</si>
  <si>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</si>
  <si>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</si>
  <si>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</si>
  <si>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</si>
  <si>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</si>
  <si>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</si>
  <si>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</si>
  <si>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</si>
  <si>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</si>
  <si>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</si>
  <si>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</si>
  <si>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</si>
  <si>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</si>
  <si>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</si>
  <si>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</si>
  <si>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</si>
  <si>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</si>
  <si>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</si>
  <si>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</si>
  <si>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</si>
  <si>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</si>
  <si>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</si>
  <si>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</si>
  <si>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</si>
  <si>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</si>
  <si>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</si>
  <si>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</si>
  <si>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</si>
  <si>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</si>
  <si>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</si>
  <si>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</si>
  <si>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</si>
  <si>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</si>
  <si>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</si>
  <si>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</si>
  <si>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</si>
  <si>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</si>
  <si>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</si>
  <si>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</si>
  <si>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</si>
  <si>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</si>
  <si>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</si>
  <si>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</si>
  <si>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</si>
  <si>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</si>
  <si>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</si>
  <si>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</si>
  <si>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</si>
  <si>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</si>
  <si>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</si>
  <si>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</si>
  <si>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</si>
  <si>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</si>
  <si>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</si>
  <si>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</si>
  <si>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</si>
  <si>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</si>
  <si>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</si>
  <si>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</si>
  <si>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</si>
  <si>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</si>
  <si>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</si>
  <si>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</si>
  <si>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</si>
  <si>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</si>
  <si>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</si>
  <si>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</si>
  <si>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</si>
  <si>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</si>
  <si>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</si>
  <si>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</si>
  <si>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</si>
  <si>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</si>
  <si>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</si>
  <si>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</si>
  <si>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</si>
  <si>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</si>
  <si>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</si>
  <si>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</si>
  <si>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</si>
  <si>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</si>
  <si>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</si>
  <si>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</si>
  <si>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</si>
  <si>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</si>
  <si>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</si>
  <si>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</si>
  <si>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</si>
  <si>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</si>
  <si>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</si>
  <si>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</si>
  <si>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</si>
  <si>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</si>
  <si>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</si>
  <si>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</si>
  <si>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</si>
  <si>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</si>
  <si>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</si>
  <si>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</si>
  <si>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</si>
  <si>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</si>
  <si>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</si>
  <si>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</si>
  <si>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</si>
  <si>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</si>
  <si>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</si>
  <si>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</si>
  <si>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</si>
  <si>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</si>
  <si>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</si>
  <si>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</si>
  <si>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</si>
  <si>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</si>
  <si>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</si>
  <si>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</si>
  <si>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</si>
  <si>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</si>
  <si>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</si>
  <si>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</si>
  <si>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</si>
  <si>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</si>
  <si>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</si>
  <si>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</si>
  <si>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</si>
  <si>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</si>
  <si>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</si>
  <si>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</si>
  <si>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</si>
  <si>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</si>
  <si>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</si>
  <si>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</si>
  <si>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</si>
  <si>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</si>
  <si>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</si>
  <si>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</si>
  <si>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</si>
  <si>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</si>
  <si>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</si>
  <si>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</si>
  <si>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</si>
  <si>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</si>
  <si>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</si>
  <si>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</si>
  <si>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</si>
  <si>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</si>
  <si>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</si>
  <si>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</si>
  <si>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</si>
  <si>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</si>
  <si>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</si>
  <si>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</si>
  <si>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</si>
  <si>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</si>
  <si>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</si>
  <si>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</si>
  <si>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</si>
  <si>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</si>
  <si>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</si>
  <si>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</si>
  <si>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</si>
  <si>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</si>
  <si>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</si>
  <si>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</si>
  <si>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</si>
  <si>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</si>
  <si>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</si>
  <si>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</si>
  <si>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</si>
  <si>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</si>
  <si>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</si>
  <si>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</si>
  <si>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</si>
  <si>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</si>
  <si>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</si>
  <si>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</si>
  <si>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</si>
  <si>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</si>
  <si>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</si>
  <si>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</si>
  <si>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</si>
  <si>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</si>
  <si>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</si>
  <si>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</si>
  <si>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</si>
  <si>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</si>
  <si>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</si>
  <si>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</si>
  <si>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</si>
  <si>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</si>
  <si>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</si>
  <si>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</si>
  <si>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</si>
  <si>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</si>
  <si>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</si>
  <si>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</si>
  <si>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</si>
  <si>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</si>
  <si>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</si>
  <si>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</si>
  <si>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</si>
  <si>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</si>
  <si>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</si>
  <si>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</si>
  <si>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</si>
  <si>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</si>
  <si>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</si>
  <si>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</si>
  <si>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</si>
  <si>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</si>
  <si>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</si>
  <si>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</si>
  <si>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</si>
  <si>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</si>
  <si>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</si>
  <si>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</si>
  <si>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</si>
  <si>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</si>
  <si>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</si>
  <si>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</si>
  <si>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</si>
  <si>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</si>
  <si>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</si>
  <si>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</si>
  <si>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</si>
  <si>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</si>
  <si>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</si>
  <si>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</si>
  <si>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</si>
  <si>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</si>
  <si>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</si>
  <si>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</si>
  <si>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</si>
  <si>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</si>
  <si>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</si>
  <si>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</si>
  <si>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</si>
  <si>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</si>
  <si>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</si>
  <si>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</si>
  <si>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</si>
  <si>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</si>
  <si>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</si>
  <si>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</si>
  <si>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</si>
  <si>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</si>
  <si>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</si>
  <si>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</si>
  <si>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</si>
  <si>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</si>
  <si>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</si>
  <si>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</si>
  <si>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</si>
  <si>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</si>
  <si>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</si>
  <si>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</si>
  <si>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</si>
  <si>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</si>
  <si>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</si>
  <si>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</si>
  <si>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</si>
  <si>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</si>
  <si>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</si>
  <si>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</si>
  <si>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</si>
  <si>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</si>
  <si>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</si>
  <si>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</si>
  <si>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</si>
  <si>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</si>
  <si>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</si>
  <si>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</si>
  <si>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</si>
  <si>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</si>
  <si>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</si>
  <si>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</si>
  <si>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</si>
  <si>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</si>
  <si>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</si>
  <si>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</si>
  <si>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</si>
  <si>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</si>
  <si>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</si>
  <si>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</si>
  <si>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</si>
  <si>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</si>
  <si>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</si>
  <si>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</si>
  <si>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</si>
  <si>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</si>
  <si>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</si>
  <si>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</si>
  <si>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</si>
  <si>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</si>
  <si>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</si>
  <si>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</si>
  <si>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</si>
  <si>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</si>
  <si>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</si>
  <si>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</si>
  <si>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</si>
  <si>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</si>
  <si>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</si>
  <si>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</si>
  <si>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</si>
  <si>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</si>
  <si>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</si>
  <si>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</si>
  <si>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</si>
  <si>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</si>
  <si>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</si>
  <si>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</si>
  <si>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</si>
  <si>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</si>
  <si>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</si>
  <si>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</si>
  <si>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</si>
  <si>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</si>
  <si>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</si>
  <si>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</si>
  <si>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</si>
  <si>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</si>
  <si>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</si>
  <si>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</si>
  <si>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</si>
  <si>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</si>
  <si>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</si>
  <si>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</si>
  <si>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</si>
  <si>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</si>
  <si>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</si>
  <si>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</si>
  <si>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</si>
  <si>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</si>
  <si>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</si>
  <si>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</si>
  <si>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</si>
  <si>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</si>
  <si>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</si>
  <si>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</si>
  <si>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</si>
  <si>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</si>
  <si>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</si>
  <si>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</si>
  <si>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</si>
  <si>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</si>
  <si>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</si>
  <si>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</si>
  <si>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</si>
  <si>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</si>
  <si>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</si>
  <si>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</si>
  <si>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</si>
  <si>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</si>
  <si>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</si>
  <si>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</si>
  <si>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</si>
  <si>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</si>
  <si>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</si>
  <si>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</si>
  <si>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</si>
  <si>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</si>
  <si>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</si>
  <si>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</si>
  <si>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</si>
  <si>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</si>
  <si>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</si>
  <si>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</si>
  <si>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</si>
  <si>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</si>
  <si>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</si>
  <si>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</si>
  <si>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</si>
  <si>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</si>
  <si>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</si>
  <si>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</si>
  <si>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</si>
  <si>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</si>
  <si>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</si>
  <si>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</si>
  <si>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</si>
  <si>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</si>
  <si>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</si>
  <si>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</si>
  <si>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</si>
  <si>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</si>
  <si>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</si>
  <si>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</si>
  <si>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</si>
  <si>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</si>
  <si>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</si>
  <si>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</si>
  <si>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</si>
  <si>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</si>
  <si>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</si>
  <si>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</si>
  <si>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</si>
  <si>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</si>
  <si>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</si>
  <si>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</si>
  <si>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</si>
  <si>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</si>
  <si>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</si>
  <si>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</si>
  <si>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</si>
  <si>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</si>
  <si>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</si>
  <si>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</si>
  <si>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</si>
  <si>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</si>
  <si>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</si>
  <si>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</si>
  <si>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</si>
  <si>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</si>
  <si>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</si>
  <si>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</si>
  <si>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</si>
  <si>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</si>
  <si>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</si>
  <si>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</si>
  <si>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</si>
  <si>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</si>
  <si>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</si>
  <si>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</si>
  <si>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</si>
  <si>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</si>
  <si>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</si>
  <si>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</si>
  <si>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</si>
  <si>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</si>
  <si>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</si>
  <si>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</si>
  <si>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</si>
  <si>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</si>
  <si>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</si>
  <si>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</si>
  <si>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</si>
  <si>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</si>
  <si>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</si>
  <si>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</si>
  <si>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</si>
  <si>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</si>
  <si>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</si>
  <si>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</si>
  <si>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</si>
  <si>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</si>
  <si>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</si>
  <si>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</si>
  <si>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</si>
  <si>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</si>
  <si>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</si>
  <si>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</si>
  <si>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</si>
  <si>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</si>
  <si>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</si>
  <si>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</si>
  <si>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</si>
  <si>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</si>
  <si>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</si>
  <si>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</si>
  <si>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</si>
  <si>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</si>
  <si>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</si>
  <si>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</si>
  <si>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</si>
  <si>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</si>
  <si>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</si>
  <si>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</si>
  <si>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</si>
  <si>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</si>
  <si>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</si>
  <si>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</si>
  <si>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</si>
  <si>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</si>
  <si>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</si>
  <si>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</si>
  <si>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</si>
  <si>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</si>
  <si>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</si>
  <si>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</si>
  <si>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</si>
  <si>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</si>
  <si>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</si>
  <si>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</si>
  <si>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</si>
  <si>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</si>
  <si>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</si>
  <si>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</si>
  <si>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</si>
  <si>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</si>
  <si>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</si>
  <si>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</si>
  <si>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</si>
  <si>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</si>
  <si>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</si>
  <si>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</si>
  <si>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</si>
  <si>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</si>
  <si>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</si>
  <si>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</si>
  <si>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</si>
  <si>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</si>
  <si>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</si>
  <si>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</si>
  <si>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</si>
  <si>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</si>
  <si>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</si>
  <si>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</si>
  <si>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</si>
  <si>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</si>
  <si>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</si>
  <si>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</si>
  <si>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</si>
  <si>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</si>
  <si>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</si>
  <si>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</si>
  <si>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</si>
  <si>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</si>
  <si>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</si>
  <si>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</si>
  <si>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</si>
  <si>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</si>
  <si>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</si>
  <si>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</si>
  <si>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</si>
  <si>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</si>
  <si>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</si>
  <si>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</si>
  <si>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</si>
  <si>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</si>
  <si>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</si>
  <si>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</si>
  <si>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</si>
  <si>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</si>
  <si>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</si>
  <si>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</si>
  <si>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</si>
  <si>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</si>
  <si>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</si>
  <si>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</si>
  <si>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</si>
  <si>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</si>
  <si>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</si>
  <si>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</si>
  <si>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</si>
  <si>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</si>
  <si>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</si>
  <si>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</si>
  <si>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</si>
  <si>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</si>
  <si>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</si>
  <si>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</si>
  <si>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</si>
  <si>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</si>
  <si>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</si>
  <si>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</si>
  <si>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</si>
  <si>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</si>
  <si>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</si>
  <si>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</si>
  <si>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</si>
  <si>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</si>
  <si>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</si>
  <si>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</si>
  <si>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</si>
  <si>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</si>
  <si>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</si>
  <si>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</si>
  <si>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</si>
  <si>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</si>
  <si>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</si>
  <si>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</si>
  <si>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</si>
  <si>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</si>
  <si>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</si>
  <si>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</si>
  <si>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</si>
  <si>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</si>
  <si>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</si>
  <si>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</si>
  <si>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</si>
  <si>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</si>
  <si>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</si>
  <si>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</si>
  <si>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</si>
  <si>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</si>
  <si>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</si>
  <si>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</si>
  <si>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</si>
  <si>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</si>
  <si>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</si>
  <si>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</si>
  <si>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</si>
  <si>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</si>
  <si>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</si>
  <si>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</si>
  <si>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</si>
  <si>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</si>
  <si>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</si>
  <si>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</si>
  <si>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</si>
  <si>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</si>
  <si>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</si>
  <si>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</si>
  <si>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</si>
  <si>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</si>
  <si>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</si>
  <si>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</si>
  <si>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</si>
  <si>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</si>
  <si>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</si>
  <si>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</si>
  <si>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</si>
  <si>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</si>
  <si>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</si>
  <si>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</si>
  <si>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</si>
  <si>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</si>
  <si>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</si>
  <si>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</si>
  <si>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</si>
  <si>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</si>
  <si>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</si>
  <si>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</si>
  <si>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</si>
  <si>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</si>
  <si>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</si>
  <si>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</si>
  <si>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</si>
  <si>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</si>
  <si>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</si>
  <si>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</si>
  <si>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</si>
  <si>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</si>
  <si>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</si>
  <si>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</si>
  <si>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</si>
  <si>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</si>
  <si>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</si>
  <si>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</si>
  <si>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</si>
  <si>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</si>
  <si>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</si>
  <si>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</si>
  <si>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</si>
  <si>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</si>
  <si>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</si>
  <si>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</si>
  <si>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</si>
  <si>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</si>
  <si>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</si>
  <si>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</si>
  <si>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</si>
  <si>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</si>
  <si>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</si>
  <si>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</si>
  <si>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</si>
  <si>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</si>
  <si>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</si>
  <si>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</si>
  <si>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</si>
  <si>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</si>
  <si>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</si>
  <si>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</si>
  <si>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</si>
  <si>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</si>
  <si>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</si>
  <si>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</si>
  <si>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</si>
  <si>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</si>
  <si>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</si>
  <si>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</si>
  <si>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</si>
  <si>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</si>
  <si>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</si>
  <si>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</si>
  <si>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</si>
  <si>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</si>
  <si>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</si>
  <si>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</si>
  <si>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</si>
  <si>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</si>
  <si>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</si>
  <si>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</si>
  <si>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</si>
  <si>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</si>
  <si>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</si>
  <si>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</si>
  <si>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</si>
  <si>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</si>
  <si>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</si>
  <si>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</si>
  <si>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</si>
  <si>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</si>
  <si>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</si>
  <si>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</si>
  <si>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</si>
  <si>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</si>
  <si>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</si>
  <si>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</si>
  <si>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</si>
  <si>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</si>
  <si>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</si>
  <si>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</si>
  <si>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</si>
  <si>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</si>
  <si>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</si>
  <si>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</si>
  <si>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</si>
  <si>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</si>
  <si>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</si>
  <si>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</si>
  <si>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</si>
  <si>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</si>
  <si>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</si>
  <si>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</si>
  <si>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</si>
  <si>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</si>
  <si>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</si>
  <si>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</si>
  <si>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</si>
  <si>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</si>
  <si>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</si>
  <si>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</si>
  <si>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</si>
  <si>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</si>
  <si>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</si>
  <si>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</si>
  <si>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</si>
  <si>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</si>
  <si>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</si>
  <si>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</si>
  <si>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</si>
  <si>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</si>
  <si>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</si>
  <si>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</si>
  <si>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</si>
  <si>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</si>
  <si>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</si>
  <si>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</si>
  <si>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</si>
  <si>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</si>
  <si>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</si>
  <si>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</si>
  <si>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</si>
  <si>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</si>
  <si>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</si>
  <si>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</si>
  <si>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</si>
  <si>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</si>
  <si>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</si>
  <si>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</si>
  <si>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</si>
  <si>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</si>
  <si>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</si>
  <si>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</si>
  <si>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</si>
  <si>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</si>
  <si>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</si>
  <si>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</si>
  <si>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</si>
  <si>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</si>
  <si>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</si>
  <si>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</si>
  <si>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</si>
  <si>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</si>
  <si>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</si>
  <si>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</si>
  <si>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</si>
  <si>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</si>
  <si>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</si>
  <si>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</si>
  <si>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</si>
  <si>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</si>
  <si>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</si>
  <si>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</si>
  <si>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</si>
  <si>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</si>
  <si>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</si>
  <si>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</si>
  <si>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</si>
  <si>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</si>
  <si>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</si>
  <si>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</si>
  <si>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</si>
  <si>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</si>
  <si>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</si>
  <si>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</si>
  <si>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</si>
  <si>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</si>
  <si>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</si>
  <si>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</si>
  <si>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</si>
  <si>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</si>
  <si>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</si>
  <si>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</si>
  <si>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</si>
  <si>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</si>
  <si>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</si>
  <si>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</si>
  <si>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</si>
  <si>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</si>
  <si>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</si>
  <si>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</si>
  <si>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</si>
  <si>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</si>
  <si>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</si>
  <si>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</si>
  <si>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</si>
  <si>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</si>
  <si>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</si>
  <si>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</si>
  <si>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</si>
  <si>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</si>
  <si>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</si>
  <si>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</si>
  <si>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</si>
  <si>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</si>
  <si>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</si>
  <si>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</si>
  <si>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</si>
  <si>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</si>
  <si>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</si>
  <si>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</si>
  <si>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</si>
  <si>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</si>
  <si>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</si>
  <si>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</si>
  <si>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</si>
  <si>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</si>
  <si>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</si>
  <si>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</si>
  <si>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</si>
  <si>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</si>
  <si>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</si>
  <si>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</si>
  <si>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</si>
  <si>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</si>
  <si>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</si>
  <si>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</si>
  <si>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</si>
  <si>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</si>
  <si>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</si>
  <si>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</si>
  <si>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</si>
  <si>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</si>
  <si>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</si>
  <si>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</si>
  <si>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</si>
  <si>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</si>
  <si>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</si>
  <si>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</si>
  <si>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</si>
  <si>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</si>
  <si>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</si>
  <si>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</si>
  <si>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</si>
  <si>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</si>
  <si>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</si>
  <si>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</si>
  <si>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</si>
  <si>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</si>
  <si>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</si>
  <si>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</si>
  <si>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</si>
  <si>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</si>
  <si>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</si>
  <si>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</si>
  <si>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</si>
  <si>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</si>
  <si>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</si>
  <si>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</si>
  <si>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</si>
  <si>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</si>
  <si>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</si>
  <si>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</si>
  <si>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</si>
  <si>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</si>
  <si>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</si>
  <si>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</si>
  <si>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</si>
  <si>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</si>
  <si>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</si>
  <si>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</si>
  <si>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</si>
  <si>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</si>
  <si>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</si>
  <si>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</si>
  <si>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</si>
  <si>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</si>
  <si>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</si>
  <si>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</si>
  <si>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</si>
  <si>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</si>
  <si>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</si>
  <si>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</si>
  <si>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</si>
  <si>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</si>
  <si>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</si>
  <si>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</si>
  <si>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</si>
  <si>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</si>
  <si>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</si>
  <si>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</si>
  <si>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</si>
  <si>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</si>
  <si>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</si>
  <si>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</si>
  <si>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</si>
  <si>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</si>
  <si>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</si>
  <si>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</si>
  <si>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</si>
  <si>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</si>
  <si>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</si>
  <si>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</si>
  <si>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</si>
  <si>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</si>
  <si>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</si>
  <si>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</si>
  <si>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</si>
  <si>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</si>
  <si>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</si>
  <si>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</si>
  <si>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</si>
  <si>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</si>
  <si>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</si>
  <si>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</si>
  <si>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</si>
  <si>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</si>
  <si>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</si>
  <si>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</si>
  <si>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</si>
  <si>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</si>
  <si>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</si>
  <si>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</si>
  <si>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</si>
  <si>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</si>
  <si>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</si>
  <si>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</si>
  <si>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</si>
  <si>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</si>
  <si>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</si>
  <si>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</si>
  <si>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</si>
  <si>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</si>
  <si>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</si>
  <si>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</si>
  <si>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</si>
  <si>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</si>
  <si>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</si>
  <si>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</si>
  <si>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</si>
  <si>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</si>
  <si>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</si>
  <si>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</si>
  <si>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</si>
  <si>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</si>
  <si>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</si>
  <si>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</si>
  <si>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</si>
  <si>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</si>
  <si>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</si>
  <si>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</si>
  <si>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</si>
  <si>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</si>
  <si>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</si>
  <si>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</si>
  <si>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</si>
  <si>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</si>
  <si>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</si>
  <si>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</si>
  <si>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</si>
  <si>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</si>
  <si>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</si>
  <si>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</si>
  <si>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</si>
  <si>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</si>
  <si>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</si>
  <si>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</si>
  <si>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</si>
  <si>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</si>
  <si>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</si>
  <si>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</si>
  <si>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</si>
  <si>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</si>
  <si>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</si>
  <si>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</si>
  <si>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</si>
  <si>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</si>
  <si>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</si>
  <si>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</si>
  <si>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</si>
  <si>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</si>
  <si>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</si>
  <si>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</si>
  <si>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</si>
  <si>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</si>
  <si>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</si>
  <si>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</si>
  <si>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</si>
  <si>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</si>
  <si>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</si>
  <si>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</si>
  <si>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</si>
  <si>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</si>
  <si>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</si>
  <si>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</si>
  <si>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</si>
  <si>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</si>
  <si>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</si>
  <si>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</si>
  <si>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</si>
  <si>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</si>
  <si>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</si>
  <si>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</si>
  <si>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</si>
  <si>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</si>
  <si>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</si>
  <si>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</si>
  <si>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</si>
  <si>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</si>
  <si>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</si>
  <si>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</si>
  <si>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</si>
  <si>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</si>
  <si>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</si>
  <si>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</si>
  <si>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</si>
  <si>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</si>
  <si>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</si>
  <si>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</si>
  <si>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</si>
  <si>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</si>
  <si>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</si>
  <si>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</si>
  <si>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</si>
  <si>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</si>
  <si>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</si>
  <si>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</si>
  <si>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</si>
  <si>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</si>
  <si>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</si>
  <si>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</si>
  <si>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</si>
  <si>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</si>
  <si>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</si>
  <si>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</si>
  <si>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</si>
  <si>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</si>
  <si>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</si>
  <si>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</si>
  <si>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</si>
  <si>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</si>
  <si>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</si>
  <si>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</si>
  <si>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</si>
  <si>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</si>
  <si>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</si>
  <si>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</si>
  <si>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</si>
  <si>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</si>
  <si>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</si>
  <si>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</si>
  <si>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</si>
  <si>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</si>
  <si>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</si>
  <si>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</si>
  <si>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</si>
  <si>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</si>
  <si>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</si>
  <si>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</si>
  <si>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</si>
  <si>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</si>
  <si>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</si>
  <si>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</si>
  <si>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</si>
  <si>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</si>
  <si>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</si>
  <si>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</si>
  <si>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</si>
  <si>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</si>
  <si>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</si>
  <si>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</si>
  <si>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</si>
  <si>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</si>
  <si>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</si>
  <si>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</si>
  <si>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</si>
  <si>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</si>
  <si>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</si>
  <si>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</si>
  <si>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</si>
  <si>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</si>
  <si>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</si>
  <si>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</si>
  <si>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</si>
  <si>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</si>
  <si>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</si>
  <si>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</si>
  <si>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</si>
  <si>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</si>
  <si>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</si>
  <si>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</si>
  <si>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</si>
  <si>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</si>
  <si>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</si>
  <si>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</si>
  <si>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</si>
  <si>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</si>
  <si>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</si>
  <si>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</si>
  <si>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</si>
  <si>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</si>
  <si>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</si>
  <si>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</si>
  <si>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</si>
  <si>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</si>
  <si>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</si>
  <si>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</si>
  <si>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</si>
  <si>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</si>
  <si>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</si>
  <si>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</si>
  <si>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</si>
  <si>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</si>
  <si>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</si>
  <si>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</si>
  <si>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</si>
  <si>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</si>
  <si>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</si>
  <si>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</si>
  <si>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</si>
  <si>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</si>
  <si>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</si>
  <si>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</si>
  <si>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</si>
  <si>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</si>
  <si>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</si>
  <si>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</si>
  <si>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</si>
  <si>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</si>
  <si>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</si>
  <si>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</si>
  <si>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</si>
  <si>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</si>
  <si>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</si>
  <si>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</si>
  <si>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</si>
  <si>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</si>
  <si>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</si>
  <si>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</si>
  <si>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</si>
  <si>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</si>
  <si>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</si>
  <si>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</si>
  <si>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</si>
  <si>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</si>
  <si>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</si>
  <si>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</si>
  <si>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</si>
  <si>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</si>
  <si>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</si>
  <si>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</si>
  <si>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</si>
  <si>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</si>
  <si>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</si>
  <si>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</si>
  <si>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</si>
  <si>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</si>
  <si>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</si>
  <si>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</si>
  <si>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</si>
  <si>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</si>
  <si>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</si>
  <si>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</si>
  <si>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</si>
  <si>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</si>
  <si>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</si>
  <si>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</si>
  <si>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</si>
  <si>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</si>
  <si>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</si>
  <si>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</si>
  <si>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</si>
  <si>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</si>
  <si>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</si>
  <si>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</si>
  <si>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</si>
  <si>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</si>
  <si>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</si>
  <si>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</si>
  <si>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</si>
  <si>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</si>
  <si>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</si>
  <si>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</si>
  <si>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</si>
  <si>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</si>
  <si>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</si>
  <si>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</si>
  <si>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</si>
  <si>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</si>
  <si>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</si>
  <si>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</si>
  <si>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</si>
  <si>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</si>
  <si>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</si>
  <si>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</si>
  <si>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</si>
  <si>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</si>
  <si>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</si>
  <si>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</si>
  <si>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</si>
  <si>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</si>
  <si>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</si>
  <si>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</si>
  <si>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</si>
  <si>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</si>
  <si>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</si>
  <si>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</si>
  <si>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</si>
  <si>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</si>
  <si>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</si>
  <si>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</si>
  <si>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</si>
  <si>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</si>
  <si>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</si>
  <si>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</si>
  <si>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</si>
  <si>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</si>
  <si>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</si>
  <si>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</si>
  <si>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</si>
  <si>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</si>
  <si>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</si>
  <si>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</si>
  <si>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</si>
  <si>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</si>
  <si>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</si>
  <si>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</si>
  <si>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</si>
  <si>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</si>
  <si>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</si>
  <si>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</si>
  <si>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</si>
  <si>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</si>
  <si>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</si>
  <si>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</si>
  <si>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</si>
  <si>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</si>
  <si>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</si>
  <si>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</si>
  <si>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</si>
  <si>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</si>
  <si>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</si>
  <si>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</si>
  <si>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</si>
  <si>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</si>
  <si>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</si>
  <si>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</si>
  <si>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</si>
  <si>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</si>
  <si>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</si>
  <si>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</si>
  <si>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</si>
  <si>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</si>
  <si>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</si>
  <si>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</si>
  <si>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</si>
  <si>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</si>
  <si>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</si>
  <si>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</si>
  <si>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</si>
  <si>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</si>
  <si>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</si>
  <si>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</si>
  <si>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</si>
  <si>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</si>
  <si>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</si>
  <si>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</si>
  <si>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</si>
  <si>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</si>
  <si>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</si>
  <si>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</si>
  <si>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</si>
  <si>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</si>
  <si>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</si>
  <si>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</si>
  <si>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</si>
  <si>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</si>
  <si>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</si>
  <si>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</si>
  <si>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</si>
  <si>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</si>
  <si>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</si>
  <si>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</si>
  <si>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</si>
  <si>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</si>
  <si>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</si>
  <si>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</si>
  <si>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</si>
  <si>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</si>
  <si>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</si>
  <si>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</si>
  <si>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</si>
  <si>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</si>
  <si>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</si>
  <si>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</si>
  <si>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</si>
  <si>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</si>
  <si>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</si>
  <si>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</si>
  <si>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</si>
  <si>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</si>
  <si>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</si>
  <si>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</si>
  <si>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</si>
  <si>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</si>
  <si>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</si>
  <si>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</si>
  <si>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</si>
  <si>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</si>
  <si>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</si>
  <si>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</si>
  <si>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</si>
  <si>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</si>
  <si>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</si>
  <si>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</si>
  <si>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</si>
  <si>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</si>
  <si>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</si>
  <si>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</si>
  <si>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</si>
  <si>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</si>
  <si>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</si>
  <si>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</si>
  <si>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</si>
  <si>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</si>
  <si>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</si>
  <si>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</si>
  <si>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</si>
  <si>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</si>
  <si>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</si>
  <si>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</si>
  <si>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</si>
  <si>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</si>
  <si>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</si>
  <si>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</si>
  <si>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</si>
  <si>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</si>
  <si>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</si>
  <si>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</si>
  <si>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</si>
  <si>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</si>
  <si>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</si>
  <si>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</si>
  <si>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</si>
  <si>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</si>
  <si>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</si>
  <si>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</si>
  <si>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</si>
  <si>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</si>
  <si>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</si>
  <si>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</si>
  <si>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</si>
  <si>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</si>
  <si>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</si>
  <si>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</si>
  <si>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</si>
  <si>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</si>
  <si>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</si>
  <si>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</si>
  <si>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</si>
  <si>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</si>
  <si>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</si>
  <si>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</si>
  <si>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</si>
  <si>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</si>
  <si>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</si>
  <si>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</si>
  <si>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</si>
  <si>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</si>
  <si>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</si>
  <si>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</si>
  <si>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</si>
  <si>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</si>
  <si>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</si>
  <si>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</si>
  <si>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</si>
  <si>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</si>
  <si>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</si>
  <si>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</si>
  <si>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</si>
  <si>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</si>
  <si>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</si>
  <si>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</si>
  <si>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</si>
  <si>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</si>
  <si>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</si>
  <si>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</si>
  <si>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</si>
  <si>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</si>
  <si>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</si>
  <si>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</si>
  <si>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</si>
  <si>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</si>
  <si>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</si>
  <si>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</si>
  <si>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</si>
  <si>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</si>
  <si>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</si>
  <si>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</si>
  <si>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</si>
  <si>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</si>
  <si>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</si>
  <si>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</si>
  <si>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</si>
  <si>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</si>
  <si>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</si>
  <si>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</si>
  <si>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</si>
  <si>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</si>
  <si>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</si>
  <si>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</si>
  <si>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</si>
  <si>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</si>
  <si>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</si>
  <si>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</si>
  <si>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</si>
  <si>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</si>
  <si>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</si>
  <si>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</si>
  <si>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</si>
  <si>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</si>
  <si>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</si>
  <si>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</si>
  <si>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</si>
  <si>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</si>
  <si>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</si>
  <si>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</si>
  <si>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</si>
  <si>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</si>
  <si>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</si>
  <si>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</si>
  <si>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</si>
  <si>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</si>
  <si>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</si>
  <si>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</si>
  <si>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</si>
  <si>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</si>
  <si>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</si>
  <si>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</si>
  <si>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</si>
  <si>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</si>
  <si>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</si>
  <si>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</si>
  <si>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</si>
  <si>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</si>
  <si>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</si>
  <si>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</si>
  <si>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</si>
  <si>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</si>
  <si>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</si>
  <si>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</si>
  <si>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</si>
  <si>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</si>
  <si>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</si>
  <si>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</si>
  <si>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</si>
  <si>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</si>
  <si>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</si>
  <si>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</si>
  <si>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</si>
  <si>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</si>
  <si>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</si>
  <si>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</si>
  <si>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</si>
  <si>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</si>
  <si>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</si>
  <si>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</si>
  <si>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</si>
  <si>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</si>
  <si>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</si>
  <si>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</si>
  <si>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</si>
  <si>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</si>
  <si>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</si>
  <si>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</si>
  <si>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</si>
  <si>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</si>
  <si>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</si>
  <si>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</si>
  <si>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</si>
  <si>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</si>
  <si>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</si>
  <si>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</si>
  <si>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</si>
  <si>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</si>
  <si>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</si>
  <si>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</si>
  <si>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</si>
  <si>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</si>
  <si>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</si>
  <si>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</si>
  <si>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</si>
  <si>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</si>
  <si>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</si>
  <si>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</si>
  <si>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</si>
  <si>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</si>
  <si>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</si>
  <si>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</si>
  <si>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</si>
  <si>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</si>
  <si>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</si>
  <si>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</si>
  <si>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</si>
  <si>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</si>
  <si>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</si>
  <si>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</si>
  <si>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</si>
  <si>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</si>
  <si>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</si>
  <si>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</si>
  <si>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</si>
  <si>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</si>
  <si>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</si>
  <si>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</si>
  <si>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</si>
  <si>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</si>
  <si>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</si>
  <si>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</si>
  <si>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</si>
  <si>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</si>
  <si>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</si>
  <si>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</si>
  <si>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</si>
  <si>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</si>
  <si>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</si>
  <si>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</si>
  <si>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</si>
  <si>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</si>
  <si>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</si>
  <si>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</si>
  <si>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</si>
  <si>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</si>
  <si>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</si>
  <si>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</si>
  <si>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</si>
  <si>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</si>
  <si>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</si>
  <si>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</si>
  <si>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</si>
  <si>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</si>
  <si>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</si>
  <si>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</si>
  <si>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</si>
  <si>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</si>
  <si>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</si>
  <si>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</si>
  <si>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</si>
  <si>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</si>
  <si>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</si>
  <si>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</si>
  <si>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</si>
  <si>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</si>
  <si>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</si>
  <si>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</si>
  <si>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</si>
  <si>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</si>
  <si>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</si>
  <si>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</si>
  <si>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</si>
  <si>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</si>
  <si>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</si>
  <si>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</si>
  <si>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</si>
  <si>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</si>
  <si>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</si>
  <si>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</si>
  <si>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</si>
  <si>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</si>
  <si>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</si>
  <si>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</si>
  <si>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</si>
  <si>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</si>
  <si>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</si>
  <si>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</si>
  <si>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</si>
  <si>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</si>
  <si>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</si>
  <si>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</si>
  <si>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</si>
  <si>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</si>
  <si>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</si>
  <si>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</si>
  <si>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</si>
  <si>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</si>
  <si>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</si>
  <si>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</si>
  <si>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</si>
  <si>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</si>
  <si>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</si>
  <si>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</si>
  <si>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</si>
  <si>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</si>
  <si>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</si>
  <si>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</si>
  <si>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</si>
  <si>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</si>
  <si>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</si>
  <si>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</si>
  <si>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</si>
  <si>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</si>
  <si>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</si>
  <si>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</si>
  <si>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</si>
  <si>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</si>
  <si>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</si>
  <si>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</si>
  <si>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</si>
  <si>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</si>
  <si>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</si>
  <si>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</si>
  <si>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</si>
  <si>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</si>
  <si>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</si>
  <si>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</si>
  <si>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</si>
  <si>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</si>
  <si>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</si>
  <si>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</si>
  <si>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</si>
  <si>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</si>
  <si>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</si>
  <si>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</si>
  <si>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</si>
  <si>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</si>
  <si>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</si>
  <si>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</si>
  <si>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</si>
  <si>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</si>
  <si>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</si>
  <si>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</si>
  <si>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</si>
  <si>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</si>
  <si>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</si>
  <si>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</si>
  <si>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</si>
  <si>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</si>
  <si>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</si>
  <si>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</si>
  <si>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</si>
  <si>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</si>
  <si>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</si>
  <si>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</si>
  <si>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</si>
  <si>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</si>
  <si>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</si>
  <si>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</si>
  <si>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</si>
  <si>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</si>
  <si>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</si>
  <si>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</si>
  <si>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</si>
  <si>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</si>
  <si>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</si>
  <si>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</si>
  <si>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</si>
  <si>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</si>
  <si>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</si>
  <si>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</si>
  <si>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</si>
  <si>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</si>
  <si>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</si>
  <si>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</si>
  <si>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</si>
  <si>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</si>
  <si>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</si>
  <si>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</si>
  <si>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</si>
  <si>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</si>
  <si>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</si>
  <si>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</si>
  <si>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</si>
  <si>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</si>
  <si>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</si>
  <si>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</si>
  <si>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</si>
  <si>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</si>
  <si>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</si>
  <si>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</si>
  <si>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</si>
  <si>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</si>
  <si>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</si>
  <si>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</si>
  <si>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</si>
  <si>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</si>
  <si>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</si>
  <si>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</si>
  <si>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</si>
  <si>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</si>
  <si>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</si>
  <si>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</si>
  <si>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</si>
  <si>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</si>
  <si>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</si>
  <si>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</si>
  <si>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</si>
  <si>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</si>
  <si>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</si>
  <si>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</si>
  <si>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</si>
  <si>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</si>
  <si>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</si>
  <si>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</si>
  <si>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</si>
  <si>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</si>
  <si>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</si>
  <si>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</si>
  <si>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</si>
  <si>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</si>
  <si>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</si>
  <si>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</si>
  <si>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</si>
  <si>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</si>
  <si>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</si>
  <si>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</si>
  <si>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</si>
  <si>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</si>
  <si>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</si>
  <si>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</si>
  <si>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</si>
  <si>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</si>
  <si>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</si>
  <si>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</si>
  <si>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</si>
  <si>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</si>
  <si>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</si>
  <si>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</si>
  <si>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</si>
  <si>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</si>
  <si>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</si>
  <si>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</si>
  <si>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</si>
  <si>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</si>
  <si>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</si>
  <si>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</si>
  <si>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</si>
  <si>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</si>
  <si>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</si>
  <si>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</si>
  <si>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</si>
  <si>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</si>
  <si>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</si>
  <si>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</si>
  <si>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</si>
  <si>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</si>
  <si>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</si>
  <si>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</si>
  <si>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</si>
  <si>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</si>
  <si>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</si>
  <si>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</si>
  <si>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</si>
  <si>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</si>
  <si>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</si>
  <si>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</si>
  <si>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</si>
  <si>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</si>
  <si>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</si>
  <si>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</si>
  <si>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</si>
  <si>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</si>
  <si>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</si>
  <si>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</si>
  <si>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</si>
  <si>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</si>
  <si>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</si>
  <si>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</si>
  <si>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</si>
  <si>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</si>
  <si>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</si>
  <si>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</si>
  <si>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</si>
  <si>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</si>
  <si>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</si>
  <si>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</si>
  <si>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</si>
  <si>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</si>
  <si>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</si>
  <si>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</si>
  <si>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</si>
  <si>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</si>
  <si>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</si>
  <si>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</si>
  <si>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</si>
  <si>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</si>
  <si>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</si>
  <si>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</si>
  <si>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</si>
  <si>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</si>
  <si>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</si>
  <si>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</si>
  <si>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</si>
  <si>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</si>
  <si>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</si>
  <si>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</si>
  <si>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</si>
  <si>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</si>
  <si>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</si>
  <si>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</si>
  <si>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</si>
  <si>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</si>
  <si>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</si>
  <si>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</si>
  <si>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</si>
  <si>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</si>
  <si>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</si>
  <si>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</si>
  <si>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</si>
  <si>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</si>
  <si>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</si>
  <si>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</si>
  <si>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</si>
  <si>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</si>
  <si>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</si>
  <si>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</si>
  <si>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</si>
  <si>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</si>
  <si>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</si>
  <si>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</si>
  <si>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</si>
  <si>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</si>
  <si>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</si>
  <si>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</si>
  <si>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</si>
  <si>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</si>
  <si>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</si>
  <si>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</si>
  <si>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</si>
  <si>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</si>
  <si>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</si>
  <si>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</si>
  <si>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</si>
  <si>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</si>
  <si>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</si>
  <si>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</si>
  <si>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</si>
  <si>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</si>
  <si>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</si>
  <si>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</si>
  <si>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</si>
  <si>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</si>
  <si>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</si>
  <si>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</si>
  <si>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</si>
  <si>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</si>
  <si>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</si>
  <si>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</si>
  <si>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</si>
  <si>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</si>
  <si>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</si>
  <si>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</si>
  <si>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</si>
  <si>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</si>
  <si>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</si>
  <si>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</si>
  <si>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</si>
  <si>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</si>
  <si>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</si>
  <si>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</si>
  <si>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</si>
  <si>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</si>
  <si>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</si>
  <si>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</si>
  <si>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</si>
  <si>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</si>
  <si>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</si>
  <si>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</si>
  <si>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</si>
  <si>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</si>
  <si>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</si>
  <si>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</si>
  <si>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</si>
  <si>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</si>
  <si>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</si>
  <si>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</si>
  <si>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</si>
  <si>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</si>
  <si>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</si>
  <si>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</si>
  <si>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</si>
  <si>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</si>
  <si>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</si>
  <si>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</si>
  <si>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</si>
  <si>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</si>
  <si>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</si>
  <si>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</si>
  <si>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</si>
  <si>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</si>
  <si>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</si>
  <si>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</si>
  <si>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</si>
  <si>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</si>
  <si>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</si>
  <si>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</si>
  <si>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</si>
  <si>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</si>
  <si>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</si>
  <si>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</si>
  <si>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</si>
  <si>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</si>
  <si>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</si>
  <si>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</si>
  <si>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</si>
  <si>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</si>
  <si>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</si>
  <si>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</si>
  <si>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</si>
  <si>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</si>
  <si>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</si>
  <si>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</si>
  <si>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</si>
  <si>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</si>
  <si>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</si>
  <si>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</si>
  <si>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</si>
  <si>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</si>
  <si>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</si>
  <si>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</si>
  <si>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</si>
  <si>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</si>
  <si>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</si>
  <si>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</si>
  <si>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</si>
  <si>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</si>
  <si>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</si>
  <si>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</si>
  <si>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</si>
  <si>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</si>
  <si>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</si>
  <si>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</si>
  <si>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</si>
  <si>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</si>
  <si>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</si>
  <si>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</si>
  <si>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</si>
  <si>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</si>
  <si>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</si>
  <si>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</si>
  <si>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</si>
  <si>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</si>
  <si>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</si>
  <si>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</si>
  <si>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</si>
  <si>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</si>
  <si>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</si>
  <si>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</si>
  <si>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</si>
  <si>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</si>
  <si>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</si>
  <si>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</si>
  <si>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</si>
  <si>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</si>
  <si>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</si>
  <si>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</si>
  <si>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</si>
  <si>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</si>
  <si>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</si>
  <si>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</si>
  <si>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</si>
  <si>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</si>
  <si>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</si>
  <si>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</si>
  <si>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</si>
  <si>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</si>
  <si>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</si>
  <si>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</si>
  <si>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</si>
  <si>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</si>
  <si>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</si>
  <si>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</si>
  <si>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</si>
  <si>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</si>
  <si>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</si>
  <si>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</si>
  <si>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</si>
  <si>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</si>
  <si>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</si>
  <si>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</si>
  <si>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</si>
  <si>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</si>
  <si>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</si>
  <si>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</si>
  <si>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</si>
  <si>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</si>
  <si>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</si>
  <si>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</si>
  <si>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</si>
  <si>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</si>
  <si>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</si>
  <si>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</si>
  <si>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</si>
  <si>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</si>
  <si>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</si>
  <si>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</si>
  <si>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</si>
  <si>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</si>
  <si>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</si>
  <si>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</si>
  <si>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</si>
  <si>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</si>
  <si>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</si>
  <si>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</si>
  <si>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</si>
  <si>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</si>
  <si>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</si>
  <si>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</si>
  <si>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</si>
  <si>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</si>
  <si>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</si>
  <si>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</si>
  <si>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</si>
  <si>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</si>
  <si>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</si>
  <si>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</si>
  <si>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</si>
  <si>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</si>
  <si>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</si>
  <si>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</si>
  <si>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</si>
  <si>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</si>
  <si>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</si>
  <si>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</si>
  <si>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</si>
  <si>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</si>
  <si>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</si>
  <si>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</si>
  <si>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</si>
  <si>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</si>
  <si>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</si>
  <si>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</si>
  <si>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</si>
  <si>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</si>
  <si>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</si>
  <si>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</si>
  <si>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</si>
  <si>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</si>
  <si>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</si>
  <si>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</si>
  <si>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</si>
  <si>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</si>
  <si>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</si>
  <si>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</si>
  <si>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</si>
  <si>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</si>
  <si>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</si>
  <si>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</si>
  <si>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</si>
  <si>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</si>
  <si>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</si>
  <si>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</si>
  <si>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</si>
  <si>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</si>
  <si>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</si>
  <si>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</si>
  <si>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</si>
  <si>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</si>
  <si>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</si>
  <si>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</si>
  <si>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</si>
  <si>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</si>
  <si>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</si>
  <si>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</si>
  <si>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</si>
  <si>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</si>
  <si>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</si>
  <si>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</si>
  <si>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</si>
  <si>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</si>
  <si>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</si>
  <si>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</si>
  <si>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</si>
  <si>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</si>
  <si>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</si>
  <si>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</si>
  <si>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</si>
  <si>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</si>
  <si>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</si>
  <si>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</si>
  <si>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</si>
  <si>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</si>
  <si>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</si>
  <si>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</si>
  <si>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</si>
  <si>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</si>
  <si>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</si>
  <si>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</si>
  <si>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</si>
  <si>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</si>
  <si>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</si>
  <si>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</si>
  <si>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</si>
  <si>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</si>
  <si>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</si>
  <si>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</si>
  <si>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</si>
  <si>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</si>
  <si>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</si>
  <si>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</si>
  <si>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</si>
  <si>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</si>
  <si>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</si>
  <si>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</si>
  <si>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</si>
  <si>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</si>
  <si>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</si>
  <si>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</si>
  <si>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</si>
  <si>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</si>
  <si>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</si>
  <si>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</si>
  <si>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</si>
  <si>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</si>
  <si>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</si>
  <si>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</si>
  <si>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</si>
  <si>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</si>
  <si>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</si>
  <si>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</si>
  <si>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</si>
  <si>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</si>
  <si>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</si>
  <si>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</si>
  <si>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</si>
  <si>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</si>
  <si>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</si>
  <si>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</si>
  <si>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</si>
  <si>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</si>
  <si>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</si>
  <si>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</si>
  <si>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</si>
  <si>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</si>
  <si>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</si>
  <si>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</si>
  <si>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</si>
  <si>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</si>
  <si>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</si>
  <si>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</si>
  <si>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</si>
  <si>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</si>
  <si>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</si>
  <si>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</si>
  <si>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</si>
  <si>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</si>
  <si>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</si>
  <si>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</si>
  <si>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</si>
  <si>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</si>
  <si>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</si>
  <si>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</si>
  <si>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</si>
  <si>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</si>
  <si>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</si>
  <si>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</si>
  <si>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</si>
  <si>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</si>
  <si>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</si>
  <si>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</si>
  <si>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</si>
  <si>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</si>
  <si>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</si>
  <si>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</si>
  <si>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</si>
  <si>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</si>
  <si>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</si>
  <si>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</si>
  <si>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</si>
  <si>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</si>
  <si>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</si>
  <si>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</si>
  <si>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</si>
  <si>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</si>
  <si>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</si>
  <si>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</si>
  <si>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</si>
  <si>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</si>
  <si>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</si>
  <si>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</si>
  <si>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</si>
  <si>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</si>
  <si>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</si>
  <si>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</si>
  <si>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</si>
  <si>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</si>
  <si>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</si>
  <si>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</si>
  <si>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</si>
  <si>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</si>
  <si>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</si>
  <si>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</si>
  <si>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</si>
  <si>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</si>
  <si>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</si>
  <si>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</si>
  <si>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</si>
  <si>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</si>
  <si>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</si>
  <si>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</si>
  <si>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</si>
  <si>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</si>
  <si>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</si>
  <si>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</si>
  <si>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</si>
  <si>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</si>
  <si>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</si>
  <si>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</si>
  <si>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</si>
  <si>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</si>
  <si>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</si>
  <si>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</si>
  <si>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</si>
  <si>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</si>
  <si>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</si>
  <si>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</si>
  <si>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</si>
  <si>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</si>
  <si>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</si>
  <si>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</si>
  <si>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</si>
  <si>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</si>
  <si>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</si>
  <si>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</si>
  <si>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</si>
  <si>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</si>
  <si>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</si>
  <si>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</si>
  <si>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</si>
  <si>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</si>
  <si>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</si>
  <si>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</si>
  <si>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</si>
  <si>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</si>
  <si>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</si>
  <si>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</si>
  <si>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</si>
  <si>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</si>
  <si>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</si>
  <si>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</si>
  <si>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</si>
  <si>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</si>
  <si>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</si>
  <si>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</si>
  <si>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</si>
  <si>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</si>
  <si>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</si>
  <si>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</si>
  <si>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</si>
  <si>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</si>
  <si>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</si>
  <si>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</si>
  <si>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</si>
  <si>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</si>
  <si>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</si>
  <si>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</si>
  <si>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</si>
  <si>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</si>
  <si>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</si>
  <si>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</si>
  <si>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</si>
  <si>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</si>
  <si>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</si>
  <si>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</si>
  <si>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</si>
  <si>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</si>
  <si>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</si>
  <si>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</si>
  <si>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</si>
  <si>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</si>
  <si>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</si>
  <si>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</si>
  <si>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</si>
  <si>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</si>
  <si>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</si>
  <si>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</si>
  <si>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</si>
  <si>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</si>
  <si>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</si>
  <si>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</si>
  <si>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</si>
  <si>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</si>
  <si>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</si>
  <si>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</si>
  <si>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</si>
  <si>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</si>
  <si>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</si>
  <si>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</si>
  <si>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</si>
  <si>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</si>
  <si>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</si>
  <si>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</si>
  <si>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</si>
  <si>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</si>
  <si>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</si>
  <si>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</si>
  <si>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</si>
  <si>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</si>
  <si>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</si>
  <si>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</si>
  <si>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</si>
  <si>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</si>
  <si>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</si>
  <si>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</si>
  <si>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</si>
  <si>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</si>
  <si>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</si>
  <si>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</si>
  <si>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</si>
  <si>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</si>
  <si>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</si>
  <si>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</si>
  <si>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</si>
  <si>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</si>
  <si>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</si>
  <si>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</si>
  <si>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</si>
  <si>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</si>
  <si>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</si>
  <si>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</si>
  <si>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</si>
  <si>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</si>
  <si>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</si>
  <si>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</si>
  <si>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</si>
  <si>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</si>
  <si>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</si>
  <si>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</si>
  <si>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</si>
  <si>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</si>
  <si>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</si>
  <si>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</si>
  <si>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</si>
  <si>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</si>
  <si>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</si>
  <si>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</si>
  <si>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</si>
  <si>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</si>
  <si>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</si>
  <si>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</si>
  <si>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</si>
  <si>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</si>
  <si>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</si>
  <si>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</si>
  <si>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</si>
  <si>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</si>
  <si>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</si>
  <si>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</si>
  <si>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</si>
  <si>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</si>
  <si>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</si>
  <si>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</si>
  <si>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</si>
  <si>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</si>
  <si>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</si>
  <si>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</si>
  <si>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</si>
  <si>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</si>
  <si>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</si>
  <si>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</si>
  <si>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</si>
  <si>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</si>
  <si>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</si>
  <si>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</si>
  <si>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</si>
  <si>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</si>
  <si>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</si>
  <si>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</si>
  <si>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</si>
  <si>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</si>
  <si>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</si>
  <si>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</si>
  <si>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</si>
  <si>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</si>
  <si>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</si>
  <si>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</si>
  <si>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</si>
  <si>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</si>
  <si>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</si>
  <si>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</si>
  <si>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</si>
  <si>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</si>
  <si>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</si>
  <si>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</si>
  <si>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</si>
  <si>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</si>
  <si>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</si>
  <si>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</si>
  <si>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</si>
  <si>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</si>
  <si>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</si>
  <si>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</si>
  <si>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</si>
  <si>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</si>
  <si>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</si>
  <si>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</si>
  <si>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</si>
  <si>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</si>
  <si>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</si>
  <si>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</si>
  <si>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</si>
  <si>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</si>
  <si>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</si>
  <si>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</si>
  <si>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</si>
  <si>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</si>
  <si>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</si>
  <si>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</si>
  <si>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</si>
  <si>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</si>
  <si>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</si>
  <si>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</si>
  <si>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</si>
  <si>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</si>
  <si>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</si>
  <si>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</si>
  <si>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</si>
  <si>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</si>
  <si>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</si>
  <si>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</si>
  <si>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</si>
  <si>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</si>
  <si>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</si>
  <si>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</si>
  <si>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</si>
  <si>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</si>
  <si>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</si>
  <si>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</si>
  <si>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</si>
  <si>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</si>
  <si>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</si>
  <si>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</si>
  <si>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</si>
  <si>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</si>
  <si>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</si>
  <si>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</si>
  <si>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</si>
  <si>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</si>
  <si>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</si>
  <si>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</si>
  <si>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</si>
  <si>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</si>
  <si>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</si>
  <si>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</si>
  <si>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</si>
  <si>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</si>
  <si>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</si>
  <si>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</si>
  <si>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</si>
  <si>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</si>
  <si>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</si>
  <si>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</si>
  <si>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</si>
  <si>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</si>
  <si>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</si>
  <si>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</si>
  <si>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</si>
  <si>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</si>
  <si>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</si>
  <si>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</si>
  <si>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</si>
  <si>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</si>
  <si>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</si>
  <si>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</si>
  <si>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</si>
  <si>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</si>
  <si>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</si>
  <si>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</si>
  <si>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</si>
  <si>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</si>
  <si>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</si>
  <si>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</si>
  <si>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</si>
  <si>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</si>
  <si>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</si>
  <si>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</si>
  <si>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</si>
  <si>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</si>
  <si>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</si>
  <si>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</si>
  <si>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</si>
  <si>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</si>
  <si>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</si>
  <si>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</si>
  <si>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</si>
  <si>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</si>
  <si>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</si>
  <si>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</si>
  <si>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</si>
  <si>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</si>
  <si>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</si>
  <si>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</si>
  <si>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</si>
  <si>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</si>
  <si>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</si>
  <si>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</si>
  <si>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</si>
  <si>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</si>
  <si>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</si>
  <si>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</si>
  <si>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</si>
  <si>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</si>
  <si>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</si>
  <si>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</si>
  <si>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</si>
  <si>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</si>
  <si>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</si>
  <si>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</si>
  <si>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</si>
  <si>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</si>
  <si>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</si>
  <si>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</si>
  <si>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</si>
  <si>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</si>
  <si>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</si>
  <si>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</si>
  <si>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</si>
  <si>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</si>
  <si>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</si>
  <si>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</si>
  <si>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</si>
  <si>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</si>
  <si>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</si>
  <si>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</si>
  <si>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</si>
  <si>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</si>
  <si>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</si>
  <si>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</si>
  <si>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</si>
  <si>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</si>
  <si>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</si>
  <si>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</si>
  <si>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</si>
  <si>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</si>
  <si>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</si>
  <si>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</si>
  <si>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</si>
  <si>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</si>
  <si>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</si>
  <si>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</si>
  <si>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</si>
  <si>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</si>
  <si>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</si>
  <si>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</si>
  <si>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</si>
  <si>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</si>
  <si>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</si>
  <si>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</si>
  <si>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</si>
  <si>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</si>
  <si>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</si>
  <si>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</si>
  <si>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</si>
  <si>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</si>
  <si>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</si>
  <si>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</si>
  <si>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</si>
  <si>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</si>
  <si>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</si>
  <si>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</si>
  <si>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</si>
  <si>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</si>
  <si>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</si>
  <si>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</si>
  <si>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</si>
  <si>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</si>
  <si>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</si>
  <si>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</si>
  <si>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</si>
  <si>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</si>
  <si>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</si>
  <si>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</si>
  <si>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</si>
  <si>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</si>
  <si>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</si>
  <si>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</si>
  <si>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</si>
  <si>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</si>
  <si>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</si>
  <si>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</si>
  <si>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</si>
  <si>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</si>
  <si>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</si>
  <si>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</si>
  <si>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</si>
  <si>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</si>
  <si>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</si>
  <si>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</si>
  <si>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</si>
  <si>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</si>
  <si>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</si>
  <si>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</si>
  <si>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</si>
  <si>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</si>
  <si>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</si>
  <si>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</si>
  <si>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</si>
  <si>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</si>
  <si>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</si>
  <si>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</si>
  <si>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</si>
  <si>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</si>
  <si>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</si>
  <si>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</si>
  <si>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</si>
  <si>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</si>
  <si>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</si>
  <si>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</si>
  <si>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</si>
  <si>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</si>
  <si>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</si>
  <si>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</si>
  <si>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</si>
  <si>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</si>
  <si>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</si>
  <si>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</si>
  <si>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</si>
  <si>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</si>
  <si>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</si>
  <si>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</si>
  <si>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</si>
  <si>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</si>
  <si>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</si>
  <si>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</si>
  <si>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</si>
  <si>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</si>
  <si>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</si>
  <si>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</si>
  <si>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</si>
  <si>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</si>
  <si>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</si>
  <si>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</si>
  <si>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</si>
  <si>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</si>
  <si>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</si>
  <si>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</si>
  <si>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</si>
  <si>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</si>
  <si>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</si>
  <si>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</si>
  <si>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</si>
  <si>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</si>
  <si>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</si>
  <si>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</si>
  <si>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</si>
  <si>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</si>
  <si>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</si>
  <si>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</si>
  <si>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</si>
  <si>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</si>
  <si>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</si>
  <si>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</si>
  <si>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</si>
  <si>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</si>
  <si>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</si>
  <si>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</si>
  <si>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</si>
  <si>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</si>
  <si>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</si>
  <si>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</si>
  <si>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</si>
  <si>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</si>
  <si>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</si>
  <si>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</si>
  <si>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</si>
  <si>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</si>
  <si>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</si>
  <si>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</si>
  <si>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</si>
  <si>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</si>
  <si>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</si>
  <si>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</si>
  <si>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</si>
  <si>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</si>
  <si>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</si>
  <si>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</si>
  <si>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</si>
  <si>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</si>
  <si>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</si>
  <si>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</si>
  <si>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</si>
  <si>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</si>
  <si>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</si>
  <si>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</si>
  <si>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</si>
  <si>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</si>
  <si>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</si>
  <si>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</si>
  <si>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</si>
  <si>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</si>
  <si>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</si>
  <si>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</si>
  <si>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</si>
  <si>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</si>
  <si>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</si>
  <si>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</si>
  <si>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</si>
  <si>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</si>
  <si>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</si>
  <si>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</si>
  <si>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</si>
  <si>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</si>
  <si>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</si>
  <si>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</si>
  <si>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</si>
  <si>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</si>
  <si>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</si>
  <si>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</si>
  <si>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</si>
  <si>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</si>
  <si>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</si>
  <si>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</si>
  <si>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</si>
  <si>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</si>
  <si>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</si>
  <si>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</si>
  <si>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</si>
  <si>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</si>
  <si>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</si>
  <si>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</si>
  <si>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</si>
  <si>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</si>
  <si>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</si>
  <si>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</si>
  <si>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</si>
  <si>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</si>
  <si>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</si>
  <si>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</si>
  <si>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</si>
  <si>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</si>
  <si>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</si>
  <si>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</si>
  <si>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</si>
  <si>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</si>
  <si>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</si>
  <si>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</si>
  <si>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</si>
  <si>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</si>
  <si>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</si>
  <si>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</si>
  <si>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</si>
  <si>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</si>
  <si>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</si>
  <si>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</si>
  <si>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</si>
  <si>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</si>
  <si>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</si>
  <si>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</si>
  <si>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</si>
  <si>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</si>
  <si>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</si>
  <si>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</si>
  <si>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</si>
  <si>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</si>
  <si>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</si>
  <si>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</si>
  <si>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</si>
  <si>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</si>
  <si>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</si>
  <si>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</si>
  <si>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</si>
  <si>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</si>
  <si>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</si>
  <si>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</si>
  <si>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</si>
  <si>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</si>
  <si>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</si>
  <si>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</si>
  <si>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</si>
  <si>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</si>
  <si>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</si>
  <si>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</si>
  <si>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</si>
  <si>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</si>
  <si>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</si>
  <si>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</si>
  <si>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</si>
  <si>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</si>
  <si>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</si>
  <si>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</si>
  <si>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</si>
  <si>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</si>
  <si>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</si>
  <si>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</si>
  <si>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</si>
  <si>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</si>
  <si>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</si>
  <si>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</si>
  <si>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</si>
  <si>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</si>
  <si>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</si>
  <si>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</si>
  <si>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</si>
  <si>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</si>
  <si>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</si>
  <si>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</si>
  <si>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</si>
  <si>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</si>
  <si>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</si>
  <si>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</si>
  <si>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</si>
  <si>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</si>
  <si>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</si>
  <si>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</si>
  <si>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</si>
  <si>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</si>
  <si>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</si>
  <si>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</si>
  <si>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</si>
  <si>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</si>
  <si>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</si>
  <si>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</si>
  <si>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</si>
  <si>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</si>
  <si>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</si>
  <si>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</si>
  <si>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</si>
  <si>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</si>
  <si>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</si>
  <si>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</si>
  <si>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</si>
  <si>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</si>
  <si>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</si>
  <si>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</si>
  <si>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</si>
  <si>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</si>
  <si>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</si>
  <si>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</si>
  <si>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</si>
  <si>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</si>
  <si>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</si>
  <si>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</si>
  <si>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</si>
  <si>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</si>
  <si>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</si>
  <si>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</si>
  <si>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</si>
  <si>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</si>
  <si>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</si>
  <si>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</si>
  <si>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</si>
  <si>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</si>
  <si>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</si>
  <si>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</si>
  <si>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</si>
  <si>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</si>
  <si>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</si>
  <si>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</si>
  <si>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</si>
  <si>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</si>
  <si>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</si>
  <si>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</si>
  <si>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</si>
  <si>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</si>
  <si>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</si>
  <si>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</si>
  <si>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</si>
  <si>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</si>
  <si>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</si>
  <si>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</si>
  <si>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</si>
  <si>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</si>
  <si>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</si>
  <si>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</si>
  <si>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</si>
  <si>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</si>
  <si>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</si>
  <si>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</si>
  <si>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</si>
  <si>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</si>
  <si>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</si>
  <si>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</si>
  <si>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</si>
  <si>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</si>
  <si>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</si>
  <si>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</si>
  <si>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</si>
  <si>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</si>
  <si>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</si>
  <si>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</si>
  <si>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</si>
  <si>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</si>
  <si>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</si>
  <si>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</si>
  <si>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</si>
  <si>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</si>
  <si>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</si>
  <si>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</si>
  <si>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</si>
  <si>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</si>
  <si>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</si>
  <si>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</si>
  <si>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</si>
  <si>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</si>
  <si>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</si>
  <si>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</si>
  <si>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</si>
  <si>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</si>
  <si>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</si>
  <si>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</si>
  <si>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</si>
  <si>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</si>
  <si>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</si>
  <si>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</si>
  <si>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</si>
  <si>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</si>
  <si>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</si>
  <si>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</si>
  <si>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</si>
  <si>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</si>
  <si>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</si>
  <si>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</si>
  <si>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</si>
  <si>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</si>
  <si>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</si>
  <si>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</si>
  <si>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</si>
  <si>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</si>
  <si>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</si>
  <si>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</si>
  <si>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</si>
  <si>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</si>
  <si>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</si>
  <si>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</si>
  <si>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</si>
  <si>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</si>
  <si>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</si>
  <si>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</si>
  <si>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</si>
  <si>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</si>
  <si>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</si>
  <si>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</si>
  <si>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</si>
  <si>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</si>
  <si>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</si>
  <si>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</si>
  <si>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</si>
  <si>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</si>
  <si>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</si>
  <si>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</si>
  <si>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</si>
  <si>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</si>
  <si>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</si>
  <si>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</si>
  <si>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</si>
  <si>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</si>
  <si>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</si>
  <si>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</si>
  <si>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</si>
  <si>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</si>
  <si>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</si>
  <si>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</si>
  <si>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</si>
  <si>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</si>
  <si>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</si>
  <si>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</si>
  <si>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</si>
  <si>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</si>
  <si>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</si>
  <si>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</si>
  <si>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</si>
  <si>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</si>
  <si>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</si>
  <si>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</si>
  <si>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</si>
  <si>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</si>
  <si>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</si>
  <si>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</si>
  <si>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</si>
  <si>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</si>
  <si>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</si>
  <si>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</si>
  <si>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</si>
  <si>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</si>
  <si>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</si>
  <si>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</si>
  <si>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</si>
  <si>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</si>
  <si>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</si>
  <si>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</si>
  <si>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</si>
  <si>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</si>
  <si>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</si>
  <si>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</si>
  <si>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</si>
  <si>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</si>
  <si>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</si>
  <si>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</si>
  <si>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</si>
  <si>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</si>
  <si>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</si>
  <si>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</si>
  <si>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</si>
  <si>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</si>
  <si>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</si>
  <si>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</si>
  <si>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</si>
  <si>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</si>
  <si>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</si>
  <si>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</si>
  <si>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</si>
  <si>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</si>
  <si>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</si>
  <si>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</si>
  <si>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</si>
  <si>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</si>
  <si>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</si>
  <si>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</si>
  <si>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</si>
  <si>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</si>
  <si>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</si>
  <si>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</si>
  <si>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</si>
  <si>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</si>
  <si>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</si>
  <si>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</si>
  <si>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</si>
  <si>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</si>
  <si>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</si>
  <si>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</si>
  <si>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</si>
  <si>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</si>
  <si>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</si>
  <si>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</si>
  <si>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</si>
  <si>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</si>
  <si>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</si>
  <si>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</si>
  <si>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</si>
  <si>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</si>
  <si>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</si>
  <si>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</si>
  <si>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</si>
  <si>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</si>
  <si>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</si>
  <si>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</si>
  <si>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</si>
  <si>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</si>
  <si>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</si>
  <si>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</si>
  <si>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</si>
  <si>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</si>
  <si>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</si>
  <si>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</si>
  <si>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</si>
  <si>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</si>
  <si>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</si>
  <si>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</si>
  <si>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</si>
  <si>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</si>
  <si>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</si>
  <si>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</si>
  <si>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</si>
  <si>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</si>
  <si>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</si>
  <si>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</si>
  <si>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</si>
  <si>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</si>
  <si>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</si>
  <si>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</si>
  <si>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</si>
  <si>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</si>
  <si>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</si>
  <si>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</si>
  <si>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</si>
  <si>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</si>
  <si>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</si>
  <si>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</si>
  <si>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</si>
  <si>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</si>
  <si>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</si>
  <si>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</si>
  <si>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</si>
  <si>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</si>
  <si>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</si>
  <si>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</si>
  <si>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</si>
  <si>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</si>
  <si>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</si>
  <si>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</si>
  <si>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</si>
  <si>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</si>
  <si>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</si>
  <si>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</si>
  <si>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</si>
  <si>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</si>
  <si>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</si>
  <si>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</si>
  <si>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</si>
  <si>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</si>
  <si>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</si>
  <si>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</si>
  <si>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</si>
  <si>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</si>
  <si>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</si>
  <si>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</si>
  <si>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</si>
  <si>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</si>
  <si>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</si>
  <si>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</si>
  <si>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</si>
  <si>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</si>
  <si>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</si>
  <si>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</si>
  <si>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</si>
  <si>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</si>
  <si>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</si>
  <si>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</si>
  <si>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</si>
  <si>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</si>
  <si>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</si>
  <si>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</si>
  <si>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</si>
  <si>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</si>
  <si>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</si>
  <si>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</si>
  <si>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</si>
  <si>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</si>
  <si>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</si>
  <si>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</si>
  <si>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</si>
  <si>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</si>
  <si>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</si>
  <si>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</si>
  <si>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</si>
  <si>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</si>
  <si>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</si>
  <si>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</si>
  <si>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</si>
  <si>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</si>
  <si>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</si>
  <si>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</si>
  <si>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</si>
  <si>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</si>
  <si>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</si>
  <si>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</si>
  <si>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</si>
  <si>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</si>
  <si>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</si>
  <si>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</si>
  <si>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</si>
  <si>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</si>
  <si>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</si>
  <si>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</si>
  <si>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</si>
  <si>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</si>
  <si>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</si>
  <si>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</si>
  <si>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</si>
  <si>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</si>
  <si>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</si>
  <si>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</si>
  <si>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</si>
  <si>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</si>
  <si>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</si>
  <si>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</si>
  <si>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</si>
  <si>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</si>
  <si>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</si>
  <si>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</si>
  <si>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</si>
  <si>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</si>
  <si>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</si>
  <si>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</si>
  <si>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</si>
  <si>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</si>
  <si>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</si>
  <si>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</si>
  <si>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</si>
  <si>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</si>
  <si>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</si>
  <si>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</si>
  <si>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</si>
  <si>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</si>
  <si>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</si>
  <si>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</si>
  <si>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</si>
  <si>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</si>
  <si>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</si>
  <si>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</si>
  <si>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</si>
  <si>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</si>
  <si>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</si>
  <si>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</si>
  <si>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</si>
  <si>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</si>
  <si>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</si>
  <si>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</si>
  <si>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</si>
  <si>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</si>
  <si>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</si>
  <si>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</si>
  <si>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</si>
  <si>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</si>
  <si>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</si>
  <si>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</si>
  <si>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</si>
  <si>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</si>
  <si>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</si>
  <si>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</si>
  <si>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</si>
  <si>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</si>
  <si>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</si>
  <si>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</si>
  <si>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</si>
  <si>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</si>
  <si>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</si>
  <si>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</si>
  <si>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</si>
  <si>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</si>
  <si>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</si>
  <si>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</si>
  <si>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</si>
  <si>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</si>
  <si>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</si>
  <si>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</si>
  <si>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</si>
  <si>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</si>
  <si>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</si>
  <si>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</si>
  <si>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</si>
  <si>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</si>
  <si>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</si>
  <si>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</si>
  <si>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</si>
  <si>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</si>
  <si>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</si>
  <si>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</si>
  <si>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</si>
  <si>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</si>
  <si>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</si>
  <si>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</si>
  <si>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</si>
  <si>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</si>
  <si>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</si>
  <si>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</si>
  <si>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</si>
  <si>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</si>
  <si>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</si>
  <si>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</si>
  <si>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</si>
  <si>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</si>
  <si>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</si>
  <si>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</si>
  <si>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</si>
  <si>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</si>
  <si>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</si>
  <si>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</si>
  <si>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</si>
  <si>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</si>
  <si>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</si>
  <si>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</si>
  <si>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</si>
  <si>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</si>
  <si>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</si>
  <si>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</si>
  <si>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</si>
  <si>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</si>
  <si>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</si>
  <si>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</si>
  <si>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</si>
  <si>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</si>
  <si>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</si>
  <si>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</si>
  <si>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</si>
  <si>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</si>
  <si>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</si>
  <si>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</si>
  <si>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</si>
  <si>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</si>
  <si>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</si>
  <si>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</si>
  <si>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</si>
  <si>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</si>
  <si>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</si>
  <si>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</si>
  <si>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</si>
  <si>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</si>
  <si>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</si>
  <si>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</si>
  <si>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</si>
  <si>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</si>
  <si>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</si>
  <si>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</si>
  <si>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</si>
  <si>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</si>
  <si>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</si>
  <si>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</si>
  <si>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</si>
  <si>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</si>
  <si>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</si>
  <si>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</si>
  <si>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</si>
  <si>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</si>
  <si>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</si>
  <si>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</si>
  <si>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</si>
  <si>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</si>
  <si>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</si>
  <si>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</si>
  <si>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</si>
  <si>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</si>
  <si>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</si>
  <si>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</si>
  <si>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</si>
  <si>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</si>
  <si>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</si>
  <si>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</si>
  <si>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</si>
  <si>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</si>
  <si>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</si>
  <si>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</si>
  <si>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</si>
  <si>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</si>
  <si>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</si>
  <si>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</si>
  <si>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</si>
  <si>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</si>
  <si>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</si>
  <si>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</si>
  <si>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</si>
  <si>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</si>
  <si>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</si>
  <si>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</si>
  <si>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</si>
  <si>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</si>
  <si>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</si>
  <si>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</si>
  <si>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</si>
  <si>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</si>
  <si>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</si>
  <si>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</si>
  <si>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</si>
  <si>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</si>
  <si>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</si>
  <si>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</si>
  <si>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</si>
  <si>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</si>
  <si>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</si>
  <si>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</si>
  <si>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</si>
  <si>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</si>
  <si>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</si>
  <si>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</si>
  <si>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</si>
  <si>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</si>
  <si>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</si>
  <si>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</si>
  <si>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</si>
  <si>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</si>
  <si>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</si>
  <si>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</si>
  <si>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</si>
  <si>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</si>
  <si>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</si>
  <si>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</si>
  <si>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</si>
  <si>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</si>
  <si>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</si>
  <si>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</si>
  <si>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</si>
  <si>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</si>
  <si>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</si>
  <si>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</si>
  <si>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</si>
  <si>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</si>
  <si>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</si>
  <si>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</si>
  <si>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</si>
  <si>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</si>
  <si>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</si>
  <si>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</si>
  <si>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</si>
  <si>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</si>
  <si>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</si>
  <si>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</si>
  <si>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</si>
  <si>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</si>
  <si>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</si>
  <si>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</si>
  <si>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</si>
  <si>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</si>
  <si>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</si>
  <si>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</si>
  <si>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</si>
  <si>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</si>
  <si>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</si>
  <si>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</si>
  <si>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</si>
  <si>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</si>
  <si>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</si>
  <si>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</si>
  <si>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</si>
  <si>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</si>
  <si>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</si>
  <si>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</si>
  <si>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</si>
  <si>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</si>
  <si>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</si>
  <si>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</si>
  <si>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</si>
  <si>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</si>
  <si>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</si>
  <si>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</si>
  <si>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</si>
  <si>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</si>
  <si>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</si>
  <si>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</si>
  <si>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</si>
  <si>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</si>
  <si>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</si>
  <si>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</si>
  <si>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</si>
  <si>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</si>
  <si>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</si>
  <si>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</si>
  <si>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</si>
  <si>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</si>
  <si>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</si>
  <si>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</si>
  <si>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</si>
  <si>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</si>
  <si>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</si>
  <si>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</si>
  <si>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</si>
  <si>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</si>
  <si>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</si>
  <si>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</si>
  <si>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</si>
  <si>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</si>
  <si>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</si>
  <si>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</si>
  <si>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</si>
  <si>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</si>
  <si>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</si>
  <si>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</si>
  <si>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</si>
  <si>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</si>
  <si>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</si>
  <si>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</si>
  <si>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</si>
  <si>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</si>
  <si>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</si>
  <si>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</si>
  <si>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</si>
  <si>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</si>
  <si>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</si>
  <si>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</si>
  <si>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</si>
  <si>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</si>
  <si>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</si>
  <si>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</si>
  <si>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</si>
  <si>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</si>
  <si>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</si>
  <si>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</si>
  <si>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</si>
  <si>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</si>
  <si>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</si>
  <si>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</si>
  <si>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</si>
  <si>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</si>
  <si>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</si>
  <si>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</si>
  <si>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</si>
  <si>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</si>
  <si>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</si>
  <si>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</si>
  <si>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</si>
  <si>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</si>
  <si>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</si>
  <si>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</si>
  <si>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</si>
  <si>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</si>
  <si>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</si>
  <si>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</si>
  <si>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</si>
  <si>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</si>
  <si>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</si>
  <si>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</si>
  <si>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</si>
  <si>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</si>
  <si>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</si>
  <si>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</si>
  <si>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</si>
  <si>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</si>
  <si>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</si>
  <si>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</si>
  <si>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</si>
  <si>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</si>
  <si>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</si>
  <si>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</si>
  <si>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</si>
  <si>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</si>
  <si>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</si>
  <si>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</si>
  <si>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</si>
  <si>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</si>
  <si>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</si>
  <si>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</si>
  <si>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</si>
  <si>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</si>
  <si>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</si>
  <si>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</si>
  <si>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</si>
  <si>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</si>
  <si>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</si>
  <si>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</si>
  <si>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</si>
  <si>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</si>
  <si>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</si>
  <si>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</si>
  <si>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</si>
  <si>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</si>
  <si>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</si>
  <si>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</si>
  <si>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</si>
  <si>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</si>
  <si>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</si>
  <si>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</si>
  <si>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</si>
  <si>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</si>
  <si>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</si>
  <si>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</si>
  <si>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</si>
  <si>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</si>
  <si>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</si>
  <si>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</si>
  <si>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</si>
  <si>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</si>
  <si>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</si>
  <si>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</si>
  <si>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</si>
  <si>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</si>
  <si>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</si>
  <si>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</si>
  <si>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</si>
  <si>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</si>
  <si>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</si>
  <si>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</si>
  <si>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</si>
  <si>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</si>
  <si>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</si>
  <si>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</si>
  <si>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</si>
  <si>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</si>
  <si>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</si>
  <si>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</si>
  <si>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</si>
  <si>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</si>
  <si>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</si>
  <si>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</si>
  <si>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</si>
  <si>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</si>
  <si>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</si>
  <si>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</si>
  <si>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</si>
  <si>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</si>
  <si>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</si>
  <si>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</si>
  <si>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</si>
  <si>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</si>
  <si>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</si>
  <si>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</si>
  <si>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</si>
  <si>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</si>
  <si>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</si>
  <si>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</si>
  <si>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</si>
  <si>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</si>
  <si>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</si>
  <si>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</si>
  <si>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</si>
  <si>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</si>
  <si>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</si>
  <si>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</si>
  <si>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</si>
  <si>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</si>
  <si>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</si>
  <si>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</si>
  <si>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</si>
  <si>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</si>
  <si>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</si>
  <si>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</si>
  <si>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</si>
  <si>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</si>
  <si>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</si>
  <si>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</si>
  <si>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</si>
  <si>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</si>
  <si>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</si>
  <si>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</si>
  <si>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</si>
  <si>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</si>
  <si>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</si>
  <si>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</si>
  <si>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</si>
  <si>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</si>
  <si>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</si>
  <si>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</si>
  <si>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</si>
  <si>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</si>
  <si>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</si>
  <si>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</si>
  <si>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</si>
  <si>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</si>
  <si>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</si>
  <si>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</si>
  <si>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</si>
  <si>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</si>
  <si>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</si>
  <si>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</si>
  <si>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</si>
  <si>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</si>
  <si>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</si>
  <si>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</si>
  <si>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</si>
  <si>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</si>
  <si>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</si>
  <si>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</si>
  <si>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</si>
  <si>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</si>
  <si>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</si>
  <si>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</si>
  <si>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</si>
  <si>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</si>
  <si>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</si>
  <si>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</si>
  <si>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</si>
  <si>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</si>
  <si>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</si>
  <si>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</si>
  <si>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</si>
  <si>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</si>
  <si>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</si>
  <si>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</si>
  <si>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</si>
  <si>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</si>
  <si>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</si>
  <si>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</si>
  <si>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</si>
  <si>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</si>
  <si>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</si>
  <si>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</si>
  <si>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</si>
  <si>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</si>
  <si>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</si>
  <si>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</si>
  <si>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</si>
  <si>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</si>
  <si>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</si>
  <si>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</si>
  <si>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</si>
  <si>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</si>
  <si>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</si>
  <si>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</si>
  <si>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</si>
  <si>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</si>
  <si>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</si>
  <si>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</si>
  <si>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</si>
  <si>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</si>
  <si>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</si>
  <si>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</si>
  <si>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</si>
  <si>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</si>
  <si>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</si>
  <si>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</si>
  <si>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</si>
  <si>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</si>
  <si>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</si>
  <si>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</si>
  <si>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</si>
  <si>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</si>
  <si>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</si>
  <si>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</si>
  <si>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</si>
  <si>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</si>
  <si>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</si>
  <si>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</si>
  <si>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</si>
  <si>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</si>
  <si>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</si>
  <si>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</si>
  <si>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</si>
  <si>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</si>
  <si>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</si>
  <si>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</si>
  <si>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</si>
  <si>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</si>
  <si>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</si>
  <si>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</si>
  <si>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</si>
  <si>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</si>
  <si>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</si>
  <si>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</si>
  <si>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</si>
  <si>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</si>
  <si>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</si>
  <si>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</si>
  <si>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</si>
  <si>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</si>
  <si>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</si>
  <si>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</si>
  <si>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</si>
  <si>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</si>
  <si>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</si>
  <si>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</si>
  <si>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</si>
  <si>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</si>
  <si>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</si>
  <si>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</si>
  <si>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</si>
  <si>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</si>
  <si>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</si>
  <si>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</si>
  <si>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</si>
  <si>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</si>
  <si>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</si>
  <si>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</si>
  <si>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</si>
  <si>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</si>
  <si>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</si>
  <si>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</si>
  <si>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</si>
  <si>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</si>
  <si>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</si>
  <si>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</si>
  <si>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</si>
  <si>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</si>
  <si>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</si>
  <si>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</si>
  <si>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</si>
  <si>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</si>
  <si>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</si>
  <si>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</si>
  <si>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</si>
  <si>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</si>
  <si>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</si>
  <si>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</si>
  <si>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</si>
  <si>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</si>
  <si>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</si>
  <si>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</si>
  <si>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</si>
  <si>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</si>
  <si>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</si>
  <si>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</si>
  <si>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</si>
  <si>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</si>
  <si>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</si>
  <si>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</si>
  <si>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</si>
  <si>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</si>
  <si>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</si>
  <si>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</si>
  <si>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</si>
  <si>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</si>
  <si>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</si>
  <si>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</si>
  <si>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</si>
  <si>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</si>
  <si>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</si>
  <si>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</si>
  <si>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</si>
  <si>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</si>
  <si>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</si>
  <si>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</si>
  <si>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</si>
  <si>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</si>
  <si>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</si>
  <si>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</si>
  <si>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</si>
  <si>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</si>
  <si>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</si>
  <si>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</si>
  <si>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</si>
  <si>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</si>
  <si>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</si>
  <si>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</si>
  <si>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</si>
  <si>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</si>
  <si>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</si>
  <si>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</si>
  <si>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</si>
  <si>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</si>
  <si>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</si>
  <si>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</si>
  <si>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</si>
  <si>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</si>
  <si>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</si>
  <si>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</si>
  <si>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</si>
  <si>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</si>
  <si>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</si>
  <si>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</si>
  <si>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</si>
  <si>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</si>
  <si>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</si>
  <si>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</si>
  <si>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</si>
  <si>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</si>
  <si>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</si>
  <si>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</si>
  <si>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</si>
  <si>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</si>
  <si>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</si>
  <si>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</si>
  <si>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</si>
  <si>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</si>
  <si>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</si>
  <si>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</si>
  <si>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</si>
  <si>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</si>
  <si>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</si>
  <si>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</si>
  <si>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</si>
  <si>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</si>
  <si>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</si>
  <si>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</si>
  <si>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</si>
  <si>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</si>
  <si>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</si>
  <si>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</si>
  <si>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</si>
  <si>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</si>
  <si>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</si>
  <si>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</si>
  <si>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</si>
  <si>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</si>
  <si>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</si>
  <si>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</si>
  <si>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</si>
  <si>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</si>
  <si>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</si>
  <si>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</si>
  <si>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</si>
  <si>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</si>
  <si>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</si>
  <si>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</si>
  <si>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</si>
  <si>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</si>
  <si>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</si>
  <si>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</si>
  <si>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</si>
  <si>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</si>
  <si>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</si>
  <si>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</si>
  <si>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</si>
  <si>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</si>
  <si>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</si>
  <si>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</si>
  <si>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</si>
  <si>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</si>
  <si>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</si>
  <si>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</si>
  <si>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</si>
  <si>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</si>
  <si>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</si>
  <si>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</si>
  <si>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</si>
  <si>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</si>
  <si>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</si>
  <si>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</si>
  <si>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</si>
  <si>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</si>
  <si>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</si>
  <si>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</si>
  <si>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</si>
  <si>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</si>
  <si>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</si>
  <si>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</si>
  <si>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</si>
  <si>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</si>
  <si>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</si>
  <si>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</si>
  <si>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</si>
  <si>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</si>
  <si>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</si>
  <si>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</si>
  <si>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</si>
  <si>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</si>
  <si>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</si>
  <si>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</si>
  <si>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</si>
  <si>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</si>
  <si>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</si>
  <si>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</si>
  <si>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</si>
  <si>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</si>
  <si>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</si>
  <si>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</si>
  <si>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</si>
  <si>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</si>
  <si>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</si>
  <si>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</si>
  <si>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</si>
  <si>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</si>
  <si>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</si>
  <si>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</si>
  <si>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</si>
  <si>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</si>
  <si>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</si>
  <si>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</si>
  <si>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</si>
  <si>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</si>
  <si>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</si>
  <si>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</si>
  <si>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</si>
  <si>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</si>
  <si>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</si>
  <si>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</si>
  <si>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</si>
  <si>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</si>
  <si>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</si>
  <si>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</si>
  <si>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</si>
  <si>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</si>
  <si>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</si>
  <si>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</si>
  <si>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</si>
  <si>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</si>
  <si>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</si>
  <si>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</si>
  <si>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</si>
  <si>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</si>
  <si>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</si>
  <si>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</si>
  <si>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</si>
  <si>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</si>
  <si>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</si>
  <si>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</si>
  <si>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</si>
  <si>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</si>
  <si>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</si>
  <si>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</si>
  <si>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</si>
  <si>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</si>
  <si>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</si>
  <si>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</si>
  <si>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</si>
  <si>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</si>
  <si>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</si>
  <si>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</si>
  <si>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</si>
  <si>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</si>
  <si>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</si>
  <si>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</si>
  <si>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</si>
  <si>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</si>
  <si>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</si>
  <si>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</si>
  <si>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</si>
  <si>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</si>
  <si>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</si>
  <si>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</si>
  <si>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</si>
  <si>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</si>
  <si>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</si>
  <si>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</si>
  <si>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</si>
  <si>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</si>
  <si>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</si>
  <si>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</si>
  <si>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</si>
  <si>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</si>
  <si>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</si>
  <si>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</si>
  <si>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</si>
  <si>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</si>
  <si>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</si>
  <si>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</si>
  <si>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</si>
  <si>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</si>
  <si>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</si>
  <si>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</si>
  <si>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</si>
  <si>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</si>
  <si>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</si>
  <si>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</si>
  <si>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</si>
  <si>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</si>
  <si>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</si>
  <si>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</si>
  <si>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</si>
  <si>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</si>
  <si>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</si>
  <si>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</si>
  <si>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</si>
  <si>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</si>
  <si>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</si>
  <si>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</si>
  <si>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</si>
  <si>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</si>
  <si>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</si>
  <si>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</si>
  <si>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</si>
  <si>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</si>
  <si>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</si>
  <si>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</si>
  <si>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</si>
  <si>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</si>
  <si>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</si>
  <si>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</si>
  <si>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</si>
  <si>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</si>
  <si>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</si>
  <si>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</si>
  <si>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</si>
  <si>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</si>
  <si>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</si>
  <si>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</si>
  <si>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</si>
  <si>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</si>
  <si>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</si>
  <si>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</si>
  <si>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</si>
  <si>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</si>
  <si>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</si>
  <si>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</si>
  <si>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</si>
  <si>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</si>
  <si>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</si>
  <si>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</si>
  <si>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</si>
  <si>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</si>
  <si>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</si>
  <si>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</si>
  <si>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</si>
  <si>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</si>
  <si>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</si>
  <si>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</si>
  <si>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</si>
  <si>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</si>
  <si>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</si>
  <si>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</si>
  <si>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</si>
  <si>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</si>
  <si>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</si>
  <si>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</si>
  <si>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</si>
  <si>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</si>
  <si>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</si>
  <si>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</si>
  <si>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</si>
  <si>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</si>
  <si>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</si>
  <si>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</si>
  <si>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</si>
  <si>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</si>
  <si>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</si>
  <si>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</si>
  <si>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</si>
  <si>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</si>
  <si>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</si>
  <si>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</si>
  <si>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</si>
  <si>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</si>
  <si>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</si>
  <si>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</si>
  <si>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</si>
  <si>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</si>
  <si>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</si>
  <si>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</si>
  <si>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</si>
  <si>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</si>
  <si>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</si>
  <si>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</si>
  <si>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</si>
  <si>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</si>
  <si>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</si>
  <si>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</si>
  <si>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</si>
  <si>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</si>
  <si>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</si>
  <si>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</si>
  <si>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</si>
  <si>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</si>
  <si>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</si>
  <si>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</si>
  <si>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</si>
  <si>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</si>
  <si>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</si>
  <si>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</si>
  <si>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</si>
  <si>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</si>
  <si>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</si>
  <si>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</si>
  <si>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</si>
  <si>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</si>
  <si>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</si>
  <si>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</si>
  <si>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</si>
  <si>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</si>
  <si>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</si>
  <si>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</si>
  <si>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</si>
  <si>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</si>
  <si>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</si>
  <si>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</si>
  <si>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</si>
  <si>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</si>
  <si>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</si>
  <si>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</si>
  <si>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</si>
  <si>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</si>
  <si>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</si>
  <si>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</si>
  <si>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</si>
  <si>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</si>
  <si>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</si>
  <si>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</si>
  <si>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</si>
  <si>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</si>
  <si>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</si>
  <si>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</si>
  <si>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</si>
  <si>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</si>
  <si>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</si>
  <si>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</si>
  <si>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</si>
  <si>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</si>
  <si>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</si>
  <si>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</si>
  <si>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</si>
  <si>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</si>
  <si>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</si>
  <si>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</si>
  <si>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</si>
  <si>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</si>
  <si>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</si>
  <si>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</si>
  <si>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</si>
  <si>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</si>
  <si>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</si>
  <si>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</si>
  <si>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</si>
  <si>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</si>
  <si>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</si>
  <si>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</si>
  <si>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</si>
  <si>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</si>
  <si>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</si>
  <si>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</si>
  <si>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</si>
  <si>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</si>
  <si>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</si>
  <si>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</si>
  <si>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</si>
  <si>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</si>
  <si>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</si>
  <si>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</si>
  <si>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</si>
  <si>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</si>
  <si>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</si>
  <si>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</si>
  <si>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</si>
  <si>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</si>
  <si>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</si>
  <si>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</si>
  <si>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</si>
  <si>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</si>
  <si>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</si>
  <si>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</si>
  <si>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</si>
  <si>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</si>
  <si>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</si>
  <si>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</si>
  <si>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</si>
  <si>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</si>
  <si>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</si>
  <si>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</si>
  <si>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</si>
  <si>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</si>
  <si>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</si>
  <si>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</si>
  <si>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</si>
  <si>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</si>
  <si>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</si>
  <si>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</si>
  <si>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</si>
  <si>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</si>
  <si>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</si>
  <si>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</si>
  <si>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</si>
  <si>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</si>
  <si>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</si>
  <si>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</si>
  <si>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</si>
  <si>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</si>
  <si>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</si>
  <si>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</si>
  <si>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</si>
  <si>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</si>
  <si>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</si>
  <si>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</si>
  <si>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</si>
  <si>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</si>
  <si>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</si>
  <si>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</si>
  <si>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</si>
  <si>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</si>
  <si>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</si>
  <si>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</si>
  <si>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</si>
  <si>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</si>
  <si>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</si>
  <si>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</si>
  <si>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</si>
  <si>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</si>
  <si>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</si>
  <si>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</si>
  <si>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</si>
  <si>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</si>
  <si>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</si>
  <si>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</si>
  <si>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</si>
  <si>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</si>
  <si>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</si>
  <si>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</si>
  <si>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</si>
  <si>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</si>
  <si>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</si>
  <si>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</si>
  <si>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</si>
  <si>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</si>
  <si>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</si>
  <si>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</si>
  <si>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</si>
  <si>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</si>
  <si>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</si>
  <si>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</si>
  <si>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</si>
  <si>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</si>
  <si>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</si>
  <si>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</si>
  <si>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</si>
  <si>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</si>
  <si>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</si>
  <si>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</si>
  <si>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</si>
  <si>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</si>
  <si>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</si>
  <si>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</si>
  <si>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</si>
  <si>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</si>
  <si>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</si>
  <si>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</si>
  <si>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</si>
  <si>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</si>
  <si>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</si>
  <si>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</si>
  <si>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</si>
  <si>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</si>
  <si>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</si>
  <si>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</si>
  <si>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</si>
  <si>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</si>
  <si>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</si>
  <si>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</si>
  <si>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</si>
  <si>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</si>
  <si>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</si>
  <si>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</si>
  <si>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</si>
  <si>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</si>
  <si>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</si>
  <si>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</si>
  <si>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</si>
  <si>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</si>
  <si>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</si>
  <si>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</si>
  <si>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</si>
  <si>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</si>
  <si>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</si>
  <si>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</si>
  <si>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</si>
  <si>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</si>
  <si>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</si>
  <si>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</si>
  <si>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</si>
  <si>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</si>
  <si>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</si>
  <si>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</si>
  <si>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</si>
  <si>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</si>
  <si>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</si>
  <si>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</si>
  <si>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</si>
  <si>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</si>
  <si>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</si>
  <si>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</si>
  <si>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</si>
  <si>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</si>
  <si>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</si>
  <si>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</si>
  <si>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</si>
  <si>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</si>
  <si>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</si>
  <si>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</si>
  <si>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</si>
  <si>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</si>
  <si>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</si>
  <si>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</si>
  <si>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</si>
  <si>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</si>
  <si>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</si>
  <si>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</si>
  <si>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</si>
  <si>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</si>
  <si>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</si>
  <si>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</si>
  <si>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</si>
  <si>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</si>
  <si>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</si>
  <si>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</si>
  <si>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</si>
  <si>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</si>
  <si>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</si>
  <si>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</si>
  <si>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</si>
  <si>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</si>
  <si>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</si>
  <si>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</si>
  <si>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</si>
  <si>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</si>
  <si>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</si>
  <si>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</si>
  <si>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</si>
  <si>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</si>
  <si>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</si>
  <si>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</si>
  <si>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</si>
  <si>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</si>
  <si>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</si>
  <si>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</si>
  <si>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</si>
  <si>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</si>
  <si>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</si>
  <si>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</si>
  <si>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</si>
  <si>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</si>
  <si>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</si>
  <si>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</si>
  <si>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</si>
  <si>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</si>
  <si>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</si>
  <si>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</si>
  <si>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</si>
  <si>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</si>
  <si>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</si>
  <si>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</si>
  <si>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</si>
  <si>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</si>
  <si>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</si>
  <si>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</si>
  <si>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</si>
  <si>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</si>
  <si>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</si>
  <si>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</si>
  <si>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</si>
  <si>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</si>
  <si>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</si>
  <si>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</si>
  <si>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</si>
  <si>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</si>
  <si>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</si>
  <si>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</si>
  <si>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</si>
  <si>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</si>
  <si>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</si>
  <si>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</si>
  <si>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</si>
  <si>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</si>
  <si>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</si>
  <si>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</si>
  <si>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</si>
  <si>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</si>
  <si>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</si>
  <si>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</si>
  <si>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</si>
  <si>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</si>
  <si>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</si>
  <si>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</si>
  <si>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</si>
  <si>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</si>
  <si>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</si>
  <si>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</si>
  <si>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</si>
  <si>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</si>
  <si>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</si>
  <si>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</si>
  <si>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</si>
  <si>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</si>
  <si>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</si>
  <si>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</si>
  <si>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</si>
  <si>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</si>
  <si>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</si>
  <si>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</si>
  <si>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</si>
  <si>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</si>
  <si>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</si>
  <si>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</si>
  <si>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</si>
  <si>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</si>
  <si>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</si>
  <si>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</si>
  <si>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</si>
  <si>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</si>
  <si>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</si>
  <si>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</si>
  <si>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</si>
  <si>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</si>
  <si>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</si>
  <si>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</si>
  <si>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</si>
  <si>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</si>
  <si>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</si>
  <si>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</si>
  <si>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</si>
  <si>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</si>
  <si>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</si>
  <si>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</si>
  <si>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</si>
  <si>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</si>
  <si>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</si>
  <si>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</si>
  <si>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</si>
  <si>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</si>
  <si>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</si>
  <si>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</si>
  <si>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</si>
  <si>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</si>
  <si>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</si>
  <si>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</si>
  <si>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</si>
  <si>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</si>
  <si>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</si>
  <si>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</si>
  <si>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</si>
  <si>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</si>
  <si>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</si>
  <si>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</si>
  <si>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</si>
  <si>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</si>
  <si>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</si>
  <si>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</si>
  <si>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</si>
  <si>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</si>
  <si>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</si>
  <si>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</si>
  <si>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</si>
  <si>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</si>
  <si>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</si>
  <si>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</si>
  <si>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</si>
  <si>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</si>
  <si>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</si>
  <si>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</si>
  <si>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</si>
  <si>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</si>
  <si>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</si>
  <si>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</si>
  <si>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</si>
  <si>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</si>
  <si>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</si>
  <si>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</si>
  <si>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</si>
  <si>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</si>
  <si>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</si>
  <si>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</si>
  <si>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</si>
  <si>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</si>
  <si>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</si>
  <si>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</si>
  <si>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</si>
  <si>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</si>
  <si>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</si>
  <si>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</si>
  <si>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</si>
  <si>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</si>
  <si>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</si>
  <si>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</si>
  <si>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</si>
  <si>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</si>
  <si>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</si>
  <si>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</si>
  <si>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</si>
  <si>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</si>
  <si>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</si>
  <si>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</si>
  <si>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</si>
  <si>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</si>
  <si>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</si>
  <si>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</si>
  <si>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</si>
  <si>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</si>
  <si>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</si>
  <si>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</si>
  <si>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</si>
  <si>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</si>
  <si>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</si>
  <si>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</si>
  <si>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</si>
  <si>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</si>
  <si>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</si>
  <si>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</si>
  <si>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</si>
  <si>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</si>
  <si>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</si>
  <si>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</si>
  <si>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</si>
  <si>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</si>
  <si>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</si>
  <si>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</si>
  <si>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</si>
  <si>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</si>
  <si>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</si>
  <si>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</si>
  <si>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</si>
  <si>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</si>
  <si>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</si>
  <si>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</si>
  <si>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</si>
  <si>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</si>
  <si>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</si>
  <si>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</si>
  <si>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</si>
  <si>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</si>
  <si>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</si>
  <si>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</si>
  <si>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</si>
  <si>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</si>
  <si>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</si>
  <si>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</si>
  <si>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</si>
  <si>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</si>
  <si>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</si>
  <si>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</si>
  <si>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</si>
  <si>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</si>
  <si>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</si>
  <si>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</si>
  <si>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</si>
  <si>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</si>
  <si>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</si>
  <si>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</si>
  <si>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</si>
  <si>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</si>
  <si>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</si>
  <si>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</si>
  <si>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</si>
  <si>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</si>
  <si>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</si>
  <si>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</si>
  <si>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</si>
  <si>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</si>
  <si>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</si>
  <si>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</si>
  <si>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</si>
  <si>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</si>
  <si>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</si>
  <si>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</si>
  <si>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</si>
  <si>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</si>
  <si>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</si>
  <si>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</si>
  <si>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</si>
  <si>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</si>
  <si>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</si>
  <si>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</si>
  <si>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</si>
  <si>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</si>
  <si>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</si>
  <si>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</si>
  <si>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</si>
  <si>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</si>
  <si>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</si>
  <si>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</si>
  <si>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</si>
  <si>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</si>
  <si>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</si>
  <si>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</si>
  <si>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</si>
  <si>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</si>
  <si>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</si>
  <si>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</si>
  <si>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</si>
  <si>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</si>
  <si>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</si>
  <si>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</si>
  <si>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</si>
  <si>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</si>
  <si>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</si>
  <si>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</si>
  <si>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</si>
  <si>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</si>
  <si>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</si>
  <si>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</si>
  <si>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</si>
  <si>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</si>
  <si>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</si>
  <si>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</si>
  <si>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</si>
  <si>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</si>
  <si>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</si>
  <si>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</si>
  <si>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</si>
  <si>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</si>
  <si>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</si>
  <si>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</si>
  <si>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</si>
  <si>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</si>
  <si>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</si>
  <si>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</si>
  <si>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</si>
  <si>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</si>
  <si>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</si>
  <si>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</si>
  <si>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</si>
  <si>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</si>
  <si>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</si>
  <si>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</si>
  <si>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</si>
  <si>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</si>
  <si>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</si>
  <si>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</si>
  <si>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</si>
  <si>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</si>
  <si>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</si>
  <si>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</si>
  <si>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</si>
  <si>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</si>
  <si>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</si>
  <si>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</si>
  <si>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</si>
  <si>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</si>
  <si>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</si>
  <si>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</si>
  <si>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</si>
  <si>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</si>
  <si>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</si>
  <si>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</si>
  <si>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</si>
  <si>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</si>
  <si>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</si>
  <si>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</si>
  <si>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</si>
  <si>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</si>
  <si>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</si>
  <si>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</si>
  <si>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</si>
  <si>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</si>
  <si>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</si>
  <si>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</si>
  <si>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</si>
  <si>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</si>
  <si>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</si>
  <si>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</si>
  <si>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</si>
  <si>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</si>
  <si>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</si>
  <si>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</si>
  <si>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</si>
  <si>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</si>
  <si>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</si>
  <si>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</si>
  <si>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</si>
  <si>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</si>
  <si>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</si>
  <si>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</si>
  <si>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</si>
  <si>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</si>
  <si>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</si>
  <si>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</si>
  <si>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</si>
  <si>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</si>
  <si>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</si>
  <si>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</si>
  <si>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</si>
  <si>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</si>
  <si>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</si>
  <si>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</si>
  <si>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</si>
  <si>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</si>
  <si>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</si>
  <si>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</si>
  <si>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</si>
  <si>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</si>
  <si>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</si>
  <si>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</si>
  <si>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</si>
  <si>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</si>
  <si>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</si>
  <si>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</si>
  <si>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</si>
  <si>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</si>
  <si>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</si>
  <si>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</si>
  <si>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</si>
  <si>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</si>
  <si>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</si>
  <si>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</si>
  <si>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</si>
  <si>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</si>
  <si>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</si>
  <si>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</si>
  <si>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</si>
  <si>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</si>
  <si>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</si>
  <si>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</si>
  <si>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</si>
  <si>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</si>
  <si>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</si>
  <si>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</si>
  <si>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</si>
  <si>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</si>
  <si>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</si>
  <si>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</si>
  <si>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</si>
  <si>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</si>
  <si>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</si>
  <si>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</si>
  <si>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</si>
  <si>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</si>
  <si>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</si>
  <si>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</si>
  <si>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</si>
  <si>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</si>
  <si>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</si>
  <si>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</si>
  <si>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</si>
  <si>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</si>
  <si>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</si>
  <si>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</si>
  <si>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</si>
  <si>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</si>
  <si>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</si>
  <si>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</si>
  <si>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</si>
  <si>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</si>
  <si>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</si>
  <si>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</si>
  <si>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</si>
  <si>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</si>
  <si>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</si>
  <si>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</si>
  <si>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</si>
  <si>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</si>
  <si>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</si>
  <si>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</si>
  <si>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</si>
  <si>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</si>
  <si>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</si>
  <si>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</si>
  <si>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</si>
  <si>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</si>
  <si>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</si>
  <si>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</si>
  <si>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</si>
  <si>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</si>
  <si>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</si>
  <si>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</si>
  <si>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</si>
  <si>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</si>
  <si>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</si>
  <si>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</si>
  <si>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</si>
  <si>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</si>
  <si>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</si>
  <si>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</si>
  <si>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</si>
  <si>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</si>
  <si>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</si>
  <si>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</si>
  <si>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</si>
  <si>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</si>
  <si>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</si>
  <si>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</si>
  <si>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</si>
  <si>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</si>
  <si>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</si>
  <si>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</si>
  <si>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</si>
  <si>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</si>
  <si>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</si>
  <si>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</si>
  <si>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</si>
  <si>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</si>
  <si>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</si>
  <si>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</si>
  <si>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</si>
  <si>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</si>
  <si>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</si>
  <si>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</si>
  <si>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</si>
  <si>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</si>
  <si>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</si>
  <si>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</si>
  <si>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</si>
  <si>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</si>
  <si>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</si>
  <si>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</si>
  <si>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</si>
  <si>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</si>
  <si>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</si>
  <si>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</si>
  <si>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</si>
  <si>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</si>
  <si>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</si>
  <si>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</si>
  <si>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</si>
  <si>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</si>
  <si>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</si>
  <si>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</si>
  <si>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</si>
  <si>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</si>
  <si>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</si>
  <si>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</si>
  <si>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</si>
  <si>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</si>
  <si>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</si>
  <si>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</si>
  <si>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</si>
  <si>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</si>
  <si>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</si>
  <si>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</si>
  <si>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</si>
  <si>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</si>
  <si>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</si>
  <si>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</si>
  <si>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</si>
  <si>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</si>
  <si>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</si>
  <si>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</si>
  <si>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</si>
  <si>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</si>
  <si>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</si>
  <si>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</si>
  <si>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</si>
  <si>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</si>
  <si>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</si>
  <si>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</si>
  <si>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</si>
  <si>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</si>
  <si>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</si>
  <si>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</si>
  <si>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</si>
  <si>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</si>
  <si>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</si>
  <si>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</si>
  <si>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</si>
  <si>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</si>
  <si>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</si>
  <si>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</si>
  <si>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</si>
  <si>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</si>
  <si>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</si>
  <si>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</si>
  <si>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</si>
  <si>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</si>
  <si>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</si>
  <si>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</si>
  <si>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</si>
  <si>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</si>
  <si>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</si>
  <si>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</si>
  <si>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</si>
  <si>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</si>
  <si>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</si>
  <si>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</si>
  <si>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</si>
  <si>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</si>
  <si>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</si>
  <si>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</si>
  <si>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</si>
  <si>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</si>
  <si>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</si>
  <si>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</si>
  <si>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</si>
  <si>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</si>
  <si>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</si>
  <si>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</si>
  <si>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</si>
  <si>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</si>
  <si>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</si>
  <si>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</si>
  <si>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</si>
  <si>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</si>
  <si>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</si>
  <si>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</si>
  <si>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</si>
  <si>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</si>
  <si>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</si>
  <si>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</si>
  <si>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</si>
  <si>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</si>
  <si>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</si>
  <si>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</si>
  <si>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</si>
  <si>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</si>
  <si>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</si>
  <si>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</si>
  <si>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</si>
  <si>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</si>
  <si>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</si>
  <si>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</si>
  <si>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</si>
  <si>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</si>
  <si>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</si>
  <si>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</si>
  <si>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</si>
  <si>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</si>
  <si>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</si>
  <si>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</si>
  <si>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</si>
  <si>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</si>
  <si>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</si>
  <si>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</si>
  <si>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</si>
  <si>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</si>
  <si>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</si>
  <si>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</si>
  <si>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</si>
  <si>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</si>
  <si>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</si>
  <si>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</si>
  <si>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</si>
  <si>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</si>
  <si>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</si>
  <si>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</si>
  <si>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</si>
  <si>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</si>
  <si>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</si>
  <si>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</si>
  <si>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</si>
  <si>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</si>
  <si>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</si>
  <si>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</si>
  <si>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</si>
  <si>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</si>
  <si>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</si>
  <si>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</si>
  <si>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</si>
  <si>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</si>
  <si>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</si>
  <si>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</si>
  <si>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</si>
  <si>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</si>
  <si>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</si>
  <si>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</si>
  <si>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</si>
  <si>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</si>
  <si>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</si>
  <si>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</si>
  <si>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</si>
  <si>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</si>
  <si>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</si>
  <si>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</si>
  <si>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</si>
  <si>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</si>
  <si>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</si>
  <si>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</si>
  <si>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</si>
  <si>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</si>
  <si>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</si>
  <si>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</si>
  <si>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</si>
  <si>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</si>
  <si>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</si>
  <si>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</si>
  <si>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</si>
  <si>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</si>
  <si>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</si>
  <si>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</si>
  <si>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</si>
  <si>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</si>
  <si>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</si>
  <si>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</si>
  <si>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</si>
  <si>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</si>
  <si>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</si>
  <si>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</si>
  <si>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</si>
  <si>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</si>
  <si>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</si>
  <si>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</si>
  <si>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</si>
  <si>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</si>
  <si>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</si>
  <si>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</si>
  <si>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</si>
  <si>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</si>
  <si>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</si>
  <si>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</si>
  <si>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</si>
  <si>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</si>
  <si>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</si>
  <si>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</si>
  <si>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</si>
  <si>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</si>
  <si>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</si>
  <si>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</si>
  <si>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</si>
  <si>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</si>
  <si>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</si>
  <si>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</si>
  <si>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</si>
  <si>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</si>
  <si>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</si>
  <si>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</si>
  <si>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</si>
  <si>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</si>
  <si>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</si>
  <si>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</si>
  <si>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</si>
  <si>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</si>
  <si>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</si>
  <si>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</si>
  <si>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</si>
  <si>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</si>
  <si>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</si>
  <si>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</si>
  <si>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</si>
  <si>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</si>
  <si>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</si>
  <si>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</si>
  <si>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</si>
  <si>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</si>
  <si>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</si>
  <si>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</si>
  <si>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</si>
  <si>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</si>
  <si>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</si>
  <si>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</si>
  <si>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</si>
  <si>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</si>
  <si>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</si>
  <si>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</si>
  <si>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</si>
  <si>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</si>
  <si>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</si>
  <si>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</si>
  <si>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</si>
  <si>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</si>
  <si>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</si>
  <si>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</si>
  <si>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</si>
  <si>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</si>
  <si>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</si>
  <si>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</si>
  <si>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</si>
  <si>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</si>
  <si>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</si>
  <si>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</si>
  <si>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</si>
  <si>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</si>
  <si>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</si>
  <si>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</si>
  <si>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</si>
  <si>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</si>
  <si>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</si>
  <si>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</si>
  <si>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</si>
  <si>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</si>
  <si>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</si>
  <si>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</si>
  <si>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</si>
  <si>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</si>
  <si>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</si>
  <si>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</si>
  <si>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</si>
  <si>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</si>
  <si>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</si>
  <si>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</si>
  <si>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</si>
  <si>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</si>
  <si>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</si>
  <si>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</si>
  <si>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</si>
  <si>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</si>
  <si>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</si>
  <si>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</si>
  <si>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</si>
  <si>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</si>
  <si>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</si>
  <si>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</si>
  <si>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</si>
  <si>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</si>
  <si>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</si>
  <si>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</si>
  <si>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</si>
  <si>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</si>
  <si>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</si>
  <si>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</si>
  <si>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</si>
  <si>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</si>
  <si>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</si>
  <si>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</si>
  <si>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</si>
  <si>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</si>
  <si>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</si>
  <si>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</si>
  <si>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</si>
  <si>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</si>
  <si>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</si>
  <si>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</si>
  <si>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</si>
  <si>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</si>
  <si>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</si>
  <si>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</si>
  <si>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</si>
  <si>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</si>
  <si>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</si>
  <si>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</si>
  <si>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</si>
  <si>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</si>
  <si>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</si>
  <si>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</si>
  <si>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</si>
  <si>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</si>
  <si>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</si>
  <si>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</si>
  <si>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</si>
  <si>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</si>
  <si>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</si>
  <si>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</si>
  <si>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</si>
  <si>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</si>
  <si>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</si>
  <si>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</si>
  <si>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</si>
  <si>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</si>
  <si>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</si>
  <si>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</si>
  <si>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</si>
  <si>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</si>
  <si>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</si>
  <si>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</si>
  <si>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</si>
  <si>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</si>
  <si>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</si>
  <si>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</si>
  <si>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</si>
  <si>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</si>
  <si>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</si>
  <si>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</si>
  <si>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</si>
  <si>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</si>
  <si>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</si>
  <si>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</si>
  <si>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</si>
  <si>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</si>
  <si>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</si>
  <si>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</si>
  <si>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</si>
  <si>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</si>
  <si>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</si>
  <si>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</si>
  <si>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</si>
  <si>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</si>
  <si>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</si>
  <si>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</si>
  <si>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</si>
  <si>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</si>
  <si>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</si>
  <si>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</si>
  <si>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</si>
  <si>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</si>
  <si>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</si>
  <si>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</si>
  <si>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</si>
  <si>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</si>
  <si>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</si>
  <si>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</si>
  <si>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</si>
  <si>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</si>
  <si>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</si>
  <si>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</si>
  <si>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</si>
  <si>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</si>
  <si>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</si>
  <si>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</si>
  <si>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</si>
  <si>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</si>
  <si>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</si>
  <si>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</si>
  <si>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</si>
  <si>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</si>
  <si>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</si>
  <si>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</si>
  <si>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</si>
  <si>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</si>
  <si>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</si>
  <si>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</si>
  <si>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</si>
  <si>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</si>
  <si>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</si>
  <si>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</si>
  <si>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</si>
  <si>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</si>
  <si>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</si>
  <si>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</si>
  <si>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</si>
  <si>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</si>
  <si>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</si>
  <si>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</si>
  <si>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</si>
  <si>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</si>
  <si>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</si>
  <si>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</si>
  <si>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</si>
  <si>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</si>
  <si>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</si>
  <si>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</si>
  <si>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</si>
  <si>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</si>
  <si>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</si>
  <si>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</si>
  <si>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</si>
  <si>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</si>
  <si>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</si>
  <si>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</si>
  <si>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</si>
  <si>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</si>
  <si>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</si>
  <si>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</si>
  <si>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</si>
  <si>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</si>
  <si>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</si>
  <si>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</si>
  <si>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</si>
  <si>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</si>
  <si>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</si>
  <si>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</si>
  <si>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</si>
  <si>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</si>
  <si>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</si>
  <si>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</si>
  <si>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</si>
  <si>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</si>
  <si>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</si>
  <si>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</si>
  <si>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</si>
  <si>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</si>
  <si>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</si>
  <si>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</si>
  <si>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</si>
  <si>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</si>
  <si>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</si>
  <si>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</si>
  <si>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</si>
  <si>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</si>
  <si>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</si>
  <si>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</si>
  <si>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</si>
  <si>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</si>
  <si>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</si>
  <si>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</si>
  <si>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</si>
  <si>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</si>
  <si>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</si>
  <si>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</si>
  <si>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</si>
  <si>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</si>
  <si>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</si>
  <si>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</si>
  <si>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</si>
  <si>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</si>
  <si>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</si>
  <si>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</si>
  <si>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</si>
  <si>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</si>
  <si>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</si>
  <si>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</si>
  <si>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</si>
  <si>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</si>
  <si>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</si>
  <si>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</si>
  <si>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</si>
  <si>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</si>
  <si>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</si>
  <si>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</si>
  <si>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</si>
  <si>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</si>
  <si>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</si>
  <si>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</si>
  <si>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</si>
  <si>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</si>
  <si>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</si>
  <si>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</si>
  <si>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</si>
  <si>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</si>
  <si>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</si>
  <si>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</si>
  <si>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</si>
  <si>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</si>
  <si>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</si>
  <si>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</si>
  <si>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</si>
  <si>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</si>
  <si>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</si>
  <si>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</si>
  <si>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</si>
  <si>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</si>
  <si>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</si>
  <si>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</si>
  <si>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</si>
  <si>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</si>
  <si>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</si>
  <si>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</si>
  <si>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</si>
  <si>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</si>
  <si>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</si>
  <si>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</si>
  <si>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</si>
  <si>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</si>
  <si>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</si>
  <si>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</si>
  <si>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</si>
  <si>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</si>
  <si>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</si>
  <si>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</si>
  <si>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</si>
  <si>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</si>
  <si>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</si>
  <si>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</si>
  <si>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</si>
  <si>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</si>
  <si>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</si>
  <si>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</si>
  <si>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</si>
  <si>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</si>
  <si>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</si>
  <si>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</si>
  <si>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</si>
  <si>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</si>
  <si>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</si>
  <si>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</si>
  <si>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</si>
  <si>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</si>
  <si>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</si>
  <si>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</si>
  <si>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</si>
  <si>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</si>
  <si>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</si>
  <si>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</si>
  <si>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</si>
  <si>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</si>
  <si>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</si>
  <si>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</si>
  <si>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</si>
  <si>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</si>
  <si>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</si>
  <si>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</si>
  <si>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</si>
  <si>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</si>
  <si>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</si>
  <si>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</si>
  <si>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</si>
  <si>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</si>
  <si>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</si>
  <si>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</si>
  <si>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</si>
  <si>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</si>
  <si>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</si>
  <si>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</si>
  <si>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</si>
  <si>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</si>
  <si>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</si>
  <si>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</si>
  <si>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</si>
  <si>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</si>
  <si>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</si>
  <si>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</si>
  <si>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</si>
  <si>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</si>
  <si>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</si>
  <si>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</si>
  <si>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</si>
  <si>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</si>
  <si>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</si>
  <si>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</si>
  <si>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</si>
  <si>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</si>
  <si>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</si>
  <si>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</si>
  <si>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</si>
  <si>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</si>
  <si>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</si>
  <si>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</si>
  <si>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</si>
  <si>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</si>
  <si>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</si>
  <si>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</si>
  <si>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</si>
  <si>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</si>
  <si>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</si>
  <si>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</si>
  <si>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</si>
  <si>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</si>
  <si>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</si>
  <si>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</si>
  <si>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</si>
  <si>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</si>
  <si>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</si>
  <si>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</si>
  <si>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</si>
  <si>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</si>
  <si>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</si>
  <si>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</si>
  <si>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</si>
  <si>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</si>
  <si>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</si>
  <si>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</si>
  <si>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</si>
  <si>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</si>
  <si>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</si>
  <si>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</si>
  <si>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</si>
  <si>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</si>
  <si>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</si>
  <si>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</si>
  <si>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</si>
  <si>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</si>
  <si>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</si>
  <si>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</si>
  <si>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</si>
  <si>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</si>
  <si>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</si>
  <si>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</si>
  <si>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</si>
  <si>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</si>
  <si>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</si>
  <si>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</si>
  <si>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</si>
  <si>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</si>
  <si>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</si>
  <si>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</si>
  <si>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</si>
  <si>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</si>
  <si>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</si>
  <si>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</si>
  <si>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</si>
  <si>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</si>
  <si>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</si>
  <si>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</si>
  <si>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</si>
  <si>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</si>
  <si>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</si>
  <si>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</si>
  <si>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</si>
  <si>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</si>
  <si>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</si>
  <si>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</si>
  <si>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</si>
  <si>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</si>
  <si>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</si>
  <si>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</si>
  <si>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</si>
  <si>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</si>
  <si>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</si>
  <si>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</si>
  <si>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</si>
  <si>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</si>
  <si>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</si>
  <si>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</si>
  <si>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</si>
  <si>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</si>
  <si>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</si>
  <si>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</si>
  <si>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</si>
  <si>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</si>
  <si>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</si>
  <si>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</si>
  <si>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</si>
  <si>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</si>
  <si>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</si>
  <si>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</si>
  <si>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</si>
  <si>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</si>
  <si>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</si>
  <si>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</si>
  <si>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</si>
  <si>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</si>
  <si>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</si>
  <si>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</si>
  <si>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</si>
  <si>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</si>
  <si>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</si>
  <si>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</si>
  <si>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</si>
  <si>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</si>
  <si>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</si>
  <si>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</si>
  <si>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</si>
  <si>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</si>
  <si>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</si>
  <si>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</si>
  <si>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</si>
  <si>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</si>
  <si>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</si>
  <si>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</si>
  <si>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</si>
  <si>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</si>
  <si>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</si>
  <si>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</si>
  <si>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</si>
  <si>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</si>
  <si>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</si>
  <si>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</si>
  <si>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</si>
  <si>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</si>
  <si>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</si>
  <si>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</si>
  <si>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</si>
  <si>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</si>
  <si>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</si>
  <si>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</si>
  <si>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</si>
  <si>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</si>
  <si>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</si>
  <si>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</si>
  <si>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</si>
  <si>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</si>
  <si>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</si>
  <si>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</si>
  <si>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</si>
  <si>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</si>
  <si>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</si>
  <si>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</si>
  <si>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</si>
  <si>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</si>
  <si>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</si>
  <si>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</si>
  <si>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</si>
  <si>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</si>
  <si>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</si>
  <si>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</si>
  <si>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</si>
  <si>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</si>
  <si>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</si>
  <si>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</si>
  <si>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</si>
  <si>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</si>
  <si>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</si>
  <si>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</si>
  <si>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</si>
  <si>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</si>
  <si>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</si>
  <si>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</si>
  <si>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</si>
  <si>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</si>
  <si>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</si>
  <si>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</si>
  <si>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</si>
  <si>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</si>
  <si>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</si>
  <si>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</si>
  <si>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</si>
  <si>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</si>
  <si>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</si>
  <si>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</si>
  <si>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</si>
  <si>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</si>
  <si>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</si>
  <si>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</si>
  <si>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</si>
  <si>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</si>
  <si>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</si>
  <si>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</si>
  <si>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</si>
  <si>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</si>
  <si>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</si>
  <si>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</si>
  <si>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</si>
  <si>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</si>
  <si>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</si>
  <si>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</si>
  <si>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</si>
  <si>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</si>
  <si>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</si>
  <si>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</si>
  <si>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</si>
  <si>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</si>
  <si>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</si>
  <si>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</si>
  <si>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</si>
  <si>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</si>
  <si>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</si>
  <si>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</si>
  <si>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</si>
  <si>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</si>
  <si>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</si>
  <si>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</si>
  <si>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</si>
  <si>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</si>
  <si>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</si>
  <si>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</si>
  <si>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</si>
  <si>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</si>
  <si>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</si>
  <si>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</si>
  <si>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</si>
  <si>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</si>
  <si>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</si>
  <si>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</si>
  <si>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</si>
  <si>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</si>
  <si>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</si>
  <si>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</si>
  <si>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</si>
  <si>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</si>
  <si>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</si>
  <si>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</si>
  <si>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</si>
  <si>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</si>
  <si>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</si>
  <si>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</si>
  <si>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</si>
  <si>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</si>
  <si>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</si>
  <si>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</si>
  <si>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</si>
  <si>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</si>
  <si>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</si>
  <si>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</si>
  <si>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</si>
  <si>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</si>
  <si>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</si>
  <si>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</si>
  <si>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</si>
  <si>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</si>
  <si>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</si>
  <si>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</si>
  <si>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</si>
  <si>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</si>
  <si>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</si>
  <si>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</si>
  <si>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</si>
  <si>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</si>
  <si>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</si>
  <si>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</si>
  <si>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</si>
  <si>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</si>
  <si>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</si>
  <si>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</si>
  <si>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</si>
  <si>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</si>
  <si>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</si>
  <si>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</si>
  <si>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</si>
  <si>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</si>
  <si>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</si>
  <si>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</si>
  <si>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</si>
  <si>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</si>
  <si>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</si>
  <si>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</si>
  <si>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</si>
  <si>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</si>
  <si>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</si>
  <si>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</si>
  <si>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</si>
  <si>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</si>
  <si>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</si>
  <si>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</si>
  <si>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</si>
  <si>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</si>
  <si>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</si>
  <si>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</si>
  <si>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</si>
  <si>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</si>
  <si>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</si>
  <si>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</si>
  <si>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</si>
  <si>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</si>
  <si>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</si>
  <si>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</si>
  <si>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</si>
  <si>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</si>
  <si>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</si>
  <si>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</si>
  <si>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</si>
  <si>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</si>
  <si>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</si>
  <si>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</si>
  <si>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</si>
  <si>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</si>
  <si>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</si>
  <si>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</si>
  <si>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</si>
  <si>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</si>
  <si>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</si>
  <si>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</si>
  <si>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</si>
  <si>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</si>
  <si>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</si>
  <si>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</si>
  <si>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</si>
  <si>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</si>
  <si>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</si>
  <si>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</si>
  <si>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</si>
  <si>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</si>
  <si>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</si>
  <si>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</si>
  <si>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</si>
  <si>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</si>
  <si>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</si>
  <si>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</si>
  <si>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</si>
  <si>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</si>
  <si>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</si>
  <si>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</si>
  <si>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</si>
  <si>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</si>
  <si>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</si>
  <si>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</si>
  <si>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</si>
  <si>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</si>
  <si>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</si>
  <si>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</si>
  <si>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</si>
  <si>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</si>
  <si>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</si>
  <si>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</si>
  <si>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</si>
  <si>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</si>
  <si>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</si>
  <si>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</si>
  <si>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</si>
  <si>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</si>
  <si>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</si>
  <si>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</si>
  <si>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</si>
  <si>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</si>
  <si>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</si>
  <si>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</si>
  <si>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</si>
  <si>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</si>
  <si>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</si>
  <si>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</si>
  <si>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</si>
  <si>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</si>
  <si>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</si>
  <si>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</si>
  <si>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</si>
  <si>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</si>
  <si>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</si>
  <si>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</si>
  <si>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</si>
  <si>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</si>
  <si>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</si>
  <si>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</si>
  <si>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</si>
  <si>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</si>
  <si>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</si>
  <si>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</si>
  <si>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</si>
  <si>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</si>
  <si>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</si>
  <si>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</si>
  <si>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</si>
  <si>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</si>
  <si>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</si>
  <si>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</si>
  <si>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</si>
  <si>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</si>
  <si>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</si>
  <si>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</si>
  <si>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</si>
  <si>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</si>
  <si>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</si>
  <si>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</si>
  <si>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</si>
  <si>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</si>
  <si>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</si>
  <si>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</si>
  <si>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</si>
  <si>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</si>
  <si>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</si>
  <si>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</si>
  <si>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</si>
  <si>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</si>
  <si>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</si>
  <si>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</si>
  <si>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</si>
  <si>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</si>
  <si>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</si>
  <si>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</si>
  <si>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</si>
  <si>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</si>
  <si>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</si>
  <si>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</si>
  <si>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</si>
  <si>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</si>
  <si>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</si>
  <si>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</si>
  <si>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</si>
  <si>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</si>
  <si>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</si>
  <si>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</si>
  <si>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</si>
  <si>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</si>
  <si>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</si>
  <si>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</si>
  <si>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</si>
  <si>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</si>
  <si>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</si>
  <si>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</si>
  <si>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</si>
  <si>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</si>
  <si>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</si>
  <si>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</si>
  <si>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</si>
  <si>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</si>
  <si>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</si>
  <si>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</si>
  <si>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</si>
  <si>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</si>
  <si>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</si>
  <si>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</si>
  <si>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</si>
  <si>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</si>
  <si>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</si>
  <si>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</si>
  <si>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</si>
  <si>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</si>
  <si>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</si>
  <si>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</si>
  <si>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</si>
  <si>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</si>
  <si>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</si>
  <si>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</si>
  <si>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</si>
  <si>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</si>
  <si>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</si>
  <si>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</si>
  <si>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</si>
  <si>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</si>
  <si>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</si>
  <si>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</si>
  <si>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</si>
  <si>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</si>
  <si>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</si>
  <si>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</si>
  <si>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</si>
  <si>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</si>
  <si>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</si>
  <si>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</si>
  <si>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</si>
  <si>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</si>
  <si>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</si>
  <si>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</si>
  <si>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</si>
  <si>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</si>
  <si>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</si>
  <si>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</si>
  <si>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</si>
  <si>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</si>
  <si>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</si>
  <si>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</si>
  <si>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</si>
  <si>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</si>
  <si>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</si>
  <si>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</si>
  <si>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</si>
  <si>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</si>
  <si>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</si>
  <si>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</si>
  <si>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</si>
  <si>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</si>
  <si>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</si>
  <si>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</si>
  <si>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</si>
  <si>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</si>
  <si>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</si>
  <si>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</si>
  <si>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</si>
  <si>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</si>
  <si>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</si>
  <si>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</si>
  <si>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</si>
  <si>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</si>
  <si>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</si>
  <si>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</si>
  <si>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</si>
  <si>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</si>
  <si>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</si>
  <si>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</si>
  <si>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</si>
  <si>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</si>
  <si>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</si>
  <si>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</si>
  <si>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</si>
  <si>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</si>
  <si>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</si>
  <si>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</si>
  <si>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</si>
  <si>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</si>
  <si>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</si>
  <si>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</si>
  <si>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</si>
  <si>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</si>
  <si>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</si>
  <si>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</si>
  <si>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</si>
  <si>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</si>
  <si>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</si>
  <si>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</si>
  <si>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</si>
  <si>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</si>
  <si>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</si>
  <si>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</si>
  <si>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</si>
  <si>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</si>
  <si>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</si>
  <si>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</si>
  <si>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</si>
  <si>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</si>
  <si>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</si>
  <si>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</si>
  <si>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</si>
  <si>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</si>
  <si>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</si>
  <si>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</si>
  <si>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</si>
  <si>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</si>
  <si>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</si>
  <si>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</si>
  <si>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</si>
  <si>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</si>
  <si>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</si>
  <si>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</si>
  <si>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</si>
  <si>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</si>
  <si>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</si>
  <si>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</si>
  <si>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</si>
  <si>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</si>
  <si>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</si>
  <si>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</si>
  <si>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</si>
  <si>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</si>
  <si>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</si>
  <si>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</si>
  <si>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</si>
  <si>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</si>
  <si>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</si>
  <si>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</si>
  <si>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</si>
  <si>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</si>
  <si>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</si>
  <si>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</si>
  <si>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</si>
  <si>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</si>
  <si>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</si>
  <si>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</si>
  <si>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</si>
  <si>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</si>
  <si>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</si>
  <si>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</si>
  <si>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</si>
  <si>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</si>
  <si>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</si>
  <si>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</si>
  <si>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</si>
  <si>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</si>
  <si>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</si>
  <si>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</si>
  <si>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</si>
  <si>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</si>
  <si>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</si>
  <si>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</si>
  <si>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</si>
  <si>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</si>
  <si>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</si>
  <si>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</si>
  <si>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</si>
  <si>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</si>
  <si>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</si>
  <si>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</si>
  <si>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</si>
  <si>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</si>
  <si>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</si>
  <si>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</si>
  <si>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</si>
  <si>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</si>
  <si>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</si>
  <si>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</si>
  <si>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</si>
  <si>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</si>
  <si>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</si>
  <si>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</si>
  <si>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</si>
  <si>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</si>
  <si>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</si>
  <si>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</si>
  <si>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</si>
  <si>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</si>
  <si>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</si>
  <si>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</si>
  <si>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</si>
  <si>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</si>
  <si>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</si>
  <si>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</si>
  <si>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</si>
  <si>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</si>
  <si>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</si>
  <si>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</si>
  <si>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</si>
  <si>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</si>
  <si>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</si>
  <si>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</si>
  <si>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</si>
  <si>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</si>
  <si>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</si>
  <si>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</si>
  <si>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</si>
  <si>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</si>
  <si>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</si>
  <si>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</si>
  <si>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</si>
  <si>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</si>
  <si>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</si>
  <si>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</si>
  <si>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</si>
  <si>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</si>
  <si>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</si>
  <si>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</si>
  <si>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</si>
  <si>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</si>
  <si>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</si>
  <si>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</si>
  <si>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</si>
  <si>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</si>
  <si>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</si>
  <si>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</si>
  <si>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</si>
  <si>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</si>
  <si>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</si>
  <si>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</si>
  <si>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</si>
  <si>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</si>
  <si>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</si>
  <si>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</si>
  <si>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</si>
  <si>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</si>
  <si>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</si>
  <si>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</si>
  <si>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</si>
  <si>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</si>
  <si>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</si>
  <si>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</si>
  <si>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</si>
  <si>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</si>
  <si>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</si>
  <si>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</si>
  <si>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</si>
  <si>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</si>
  <si>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</si>
  <si>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</si>
  <si>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</si>
  <si>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</si>
  <si>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</si>
  <si>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</si>
  <si>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</si>
  <si>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</si>
  <si>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</si>
  <si>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</si>
  <si>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</si>
  <si>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</si>
  <si>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</si>
  <si>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</si>
  <si>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</si>
  <si>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</si>
  <si>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</si>
  <si>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</si>
  <si>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</si>
  <si>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</si>
  <si>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</si>
  <si>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</si>
  <si>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</si>
  <si>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</si>
  <si>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</si>
  <si>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</si>
  <si>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</si>
  <si>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</si>
  <si>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</si>
  <si>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</si>
  <si>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</si>
  <si>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</si>
  <si>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</si>
  <si>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</si>
  <si>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</si>
  <si>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</si>
  <si>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</si>
  <si>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</si>
  <si>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</si>
  <si>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</si>
  <si>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</si>
  <si>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</si>
  <si>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</si>
  <si>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</si>
  <si>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</si>
  <si>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</si>
  <si>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</si>
  <si>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</si>
  <si>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</si>
  <si>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</si>
  <si>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</si>
  <si>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</si>
  <si>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</si>
  <si>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</si>
  <si>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</si>
  <si>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</si>
  <si>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</si>
  <si>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</si>
  <si>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</si>
  <si>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</si>
  <si>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</si>
  <si>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</si>
  <si>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</si>
  <si>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</si>
  <si>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</si>
  <si>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</si>
  <si>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</si>
  <si>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</si>
  <si>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</si>
  <si>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</si>
  <si>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</si>
  <si>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</si>
  <si>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</si>
  <si>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</si>
  <si>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</si>
  <si>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</si>
  <si>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</si>
  <si>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</si>
  <si>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</si>
  <si>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</si>
  <si>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</si>
  <si>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</si>
  <si>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</si>
  <si>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</si>
  <si>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</si>
  <si>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</si>
  <si>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</si>
  <si>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</si>
  <si>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</si>
  <si>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</si>
  <si>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</si>
  <si>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</si>
  <si>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</si>
  <si>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</si>
  <si>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</si>
  <si>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</si>
  <si>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</si>
  <si>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</si>
  <si>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</si>
  <si>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</si>
  <si>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</si>
  <si>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</si>
  <si>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</si>
  <si>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</si>
  <si>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</si>
  <si>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</si>
  <si>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</si>
  <si>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</si>
  <si>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</si>
  <si>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</si>
  <si>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</si>
  <si>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</si>
  <si>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</si>
  <si>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</si>
  <si>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</si>
  <si>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</si>
  <si>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</si>
  <si>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</si>
  <si>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</si>
  <si>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</si>
  <si>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</si>
  <si>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</si>
  <si>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</si>
  <si>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</si>
  <si>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</si>
  <si>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</si>
  <si>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</si>
  <si>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</si>
  <si>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</si>
  <si>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</si>
  <si>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</si>
  <si>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</si>
  <si>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</si>
  <si>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</si>
  <si>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</si>
  <si>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</si>
  <si>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</si>
  <si>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</si>
  <si>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</si>
  <si>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</si>
  <si>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</si>
  <si>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</si>
  <si>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</si>
  <si>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</si>
  <si>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</si>
  <si>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</si>
  <si>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</si>
  <si>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</si>
  <si>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</si>
  <si>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</si>
  <si>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</si>
  <si>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</si>
  <si>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</si>
  <si>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</si>
  <si>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</si>
  <si>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</si>
  <si>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</si>
  <si>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</si>
  <si>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</si>
  <si>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</si>
  <si>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</si>
  <si>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</si>
  <si>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</si>
  <si>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</si>
  <si>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</si>
  <si>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</si>
  <si>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</si>
  <si>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</si>
  <si>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</si>
  <si>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</si>
  <si>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</si>
  <si>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</si>
  <si>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</si>
  <si>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</si>
  <si>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</si>
  <si>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</si>
  <si>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</si>
  <si>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</si>
  <si>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</si>
  <si>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</si>
  <si>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</si>
  <si>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</si>
  <si>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</si>
  <si>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</si>
  <si>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</si>
  <si>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</si>
  <si>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</si>
  <si>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</si>
  <si>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</si>
  <si>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</si>
  <si>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</si>
  <si>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</si>
  <si>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</si>
  <si>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</si>
  <si>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</si>
  <si>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</si>
  <si>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</si>
  <si>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</si>
  <si>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</si>
  <si>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</si>
  <si>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</si>
  <si>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</si>
  <si>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</si>
  <si>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</si>
  <si>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</si>
  <si>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</si>
  <si>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</si>
  <si>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</si>
  <si>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</si>
  <si>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</si>
  <si>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</si>
  <si>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</si>
  <si>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</si>
  <si>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</si>
  <si>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</si>
  <si>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</si>
  <si>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</si>
  <si>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</si>
  <si>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</si>
  <si>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</si>
  <si>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</si>
  <si>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</si>
  <si>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</si>
  <si>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</si>
  <si>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</si>
  <si>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</si>
  <si>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</si>
  <si>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</si>
  <si>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</si>
  <si>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</si>
  <si>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</si>
  <si>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</si>
  <si>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</si>
  <si>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</si>
  <si>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</si>
  <si>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</si>
  <si>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</si>
  <si>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</si>
  <si>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</si>
  <si>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</si>
  <si>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</si>
  <si>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</si>
  <si>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</si>
  <si>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</si>
  <si>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</si>
  <si>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</si>
  <si>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</si>
  <si>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</si>
  <si>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</si>
  <si>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</si>
  <si>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</si>
  <si>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</si>
  <si>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</si>
  <si>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</si>
  <si>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</si>
  <si>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</si>
  <si>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</si>
  <si>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</si>
  <si>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</si>
  <si>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</si>
  <si>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</si>
  <si>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</si>
  <si>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</si>
  <si>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</si>
  <si>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</si>
  <si>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</si>
  <si>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</si>
  <si>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</si>
  <si>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</si>
  <si>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</si>
  <si>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</si>
  <si>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</si>
  <si>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</si>
  <si>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</si>
  <si>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</si>
  <si>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</si>
  <si>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</si>
  <si>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</si>
  <si>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</si>
  <si>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</si>
  <si>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</si>
  <si>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</si>
  <si>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</si>
  <si>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</si>
  <si>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</si>
  <si>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</si>
  <si>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</si>
  <si>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</si>
  <si>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</si>
  <si>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</si>
  <si>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</si>
  <si>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</si>
  <si>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</si>
  <si>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</si>
  <si>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</si>
  <si>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</si>
  <si>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</si>
  <si>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</si>
  <si>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</si>
  <si>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</si>
  <si>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</si>
  <si>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</si>
  <si>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</si>
  <si>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</si>
  <si>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</si>
  <si>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</si>
  <si>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</si>
  <si>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</si>
  <si>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</si>
  <si>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</si>
  <si>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</si>
  <si>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</si>
  <si>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</si>
  <si>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</si>
  <si>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</si>
  <si>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</si>
  <si>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</si>
  <si>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</si>
  <si>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</si>
  <si>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</si>
  <si>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</si>
  <si>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</si>
  <si>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</si>
  <si>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</si>
  <si>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</si>
  <si>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</si>
  <si>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</si>
  <si>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</si>
  <si>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</si>
  <si>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</si>
  <si>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</si>
  <si>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</si>
  <si>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</si>
  <si>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</si>
  <si>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</si>
  <si>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</si>
  <si>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</si>
  <si>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</si>
  <si>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</si>
  <si>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</si>
  <si>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</si>
  <si>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</si>
  <si>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</si>
  <si>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</si>
  <si>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</si>
  <si>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</si>
  <si>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</si>
  <si>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</si>
  <si>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</si>
  <si>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</si>
  <si>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</si>
  <si>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</si>
  <si>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</si>
  <si>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</si>
  <si>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</si>
  <si>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</si>
  <si>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</si>
  <si>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</si>
  <si>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</si>
  <si>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</si>
  <si>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</si>
  <si>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</si>
  <si>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</si>
  <si>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</si>
  <si>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</si>
  <si>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</si>
  <si>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</si>
  <si>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</si>
  <si>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</si>
  <si>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</si>
  <si>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</si>
  <si>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</si>
  <si>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</si>
  <si>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</si>
  <si>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</si>
  <si>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</si>
  <si>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</si>
  <si>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</si>
  <si>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</si>
  <si>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</si>
  <si>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</si>
  <si>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</si>
  <si>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</si>
  <si>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</si>
  <si>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</si>
  <si>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</si>
  <si>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</si>
  <si>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</si>
  <si>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</si>
  <si>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</si>
  <si>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</si>
  <si>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</si>
  <si>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</si>
  <si>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</si>
  <si>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</si>
  <si>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</si>
  <si>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</si>
  <si>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</si>
  <si>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</si>
  <si>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</si>
  <si>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</si>
  <si>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</si>
  <si>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</si>
  <si>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</si>
  <si>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</si>
  <si>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</si>
  <si>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</si>
  <si>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</si>
  <si>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</si>
  <si>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</si>
  <si>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</si>
  <si>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</si>
  <si>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</si>
  <si>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</si>
  <si>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</si>
  <si>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</si>
  <si>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</si>
  <si>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</si>
  <si>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</si>
  <si>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</si>
  <si>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</si>
  <si>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</si>
  <si>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</si>
  <si>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</si>
  <si>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</si>
  <si>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</si>
  <si>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</si>
  <si>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</si>
  <si>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</si>
  <si>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</si>
  <si>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</si>
  <si>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</si>
  <si>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</si>
  <si>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</si>
  <si>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</si>
  <si>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</si>
  <si>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</si>
  <si>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</si>
  <si>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</si>
  <si>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</si>
  <si>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</si>
  <si>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</si>
  <si>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</si>
  <si>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</si>
  <si>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</si>
  <si>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</si>
  <si>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</si>
  <si>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</si>
  <si>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</si>
  <si>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</si>
  <si>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</si>
  <si>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</si>
  <si>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</si>
  <si>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</si>
  <si>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</si>
  <si>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</si>
  <si>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</si>
  <si>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</si>
  <si>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</si>
  <si>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</si>
  <si>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</si>
  <si>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</si>
  <si>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</si>
  <si>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</si>
  <si>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</si>
  <si>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</si>
  <si>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</si>
  <si>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</si>
  <si>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</si>
  <si>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</si>
  <si>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</si>
  <si>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</si>
  <si>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</si>
  <si>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</si>
  <si>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</si>
  <si>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</si>
  <si>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</si>
  <si>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</si>
  <si>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</si>
  <si>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</si>
  <si>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</si>
  <si>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</si>
  <si>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</si>
  <si>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</si>
  <si>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</si>
  <si>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</si>
  <si>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</si>
  <si>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</si>
  <si>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</si>
  <si>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</si>
  <si>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</si>
  <si>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</si>
  <si>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</si>
  <si>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</si>
  <si>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</si>
  <si>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</si>
  <si>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</si>
  <si>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</si>
  <si>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</si>
  <si>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</si>
  <si>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</si>
  <si>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</si>
  <si>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</si>
  <si>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</si>
  <si>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</si>
  <si>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</si>
  <si>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</si>
  <si>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</si>
  <si>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</si>
  <si>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</si>
  <si>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</si>
  <si>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</si>
  <si>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</si>
  <si>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</si>
  <si>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</si>
  <si>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</si>
  <si>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</si>
  <si>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</si>
  <si>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</si>
  <si>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</si>
  <si>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</si>
  <si>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</si>
  <si>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</si>
  <si>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</si>
  <si>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</si>
  <si>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</si>
  <si>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</si>
  <si>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</si>
  <si>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</si>
  <si>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</si>
  <si>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</si>
  <si>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</si>
  <si>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</si>
  <si>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</si>
  <si>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</si>
  <si>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</si>
  <si>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</si>
  <si>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</si>
  <si>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</si>
  <si>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</si>
  <si>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</si>
  <si>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</si>
  <si>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</si>
  <si>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</si>
  <si>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</si>
  <si>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</si>
  <si>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</si>
  <si>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</si>
  <si>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</si>
  <si>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</si>
  <si>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</si>
  <si>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</si>
  <si>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</si>
  <si>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</si>
  <si>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</si>
  <si>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</si>
  <si>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</si>
  <si>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</si>
  <si>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</si>
  <si>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</si>
  <si>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</si>
  <si>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</si>
  <si>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</si>
  <si>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</si>
  <si>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</si>
  <si>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</si>
  <si>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</si>
  <si>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</si>
  <si>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</si>
  <si>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</si>
  <si>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</si>
  <si>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</si>
  <si>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</si>
  <si>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</si>
  <si>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</si>
  <si>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</si>
  <si>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</si>
  <si>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</si>
  <si>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</si>
  <si>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</si>
  <si>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</si>
  <si>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</si>
  <si>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</si>
  <si>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</si>
  <si>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</si>
  <si>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</si>
  <si>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</si>
  <si>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</si>
  <si>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</si>
  <si>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</si>
  <si>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</si>
  <si>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</si>
  <si>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</si>
  <si>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</si>
  <si>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</si>
  <si>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</si>
  <si>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</si>
  <si>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</si>
  <si>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</si>
  <si>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</si>
  <si>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</si>
  <si>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</si>
  <si>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</si>
  <si>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</si>
  <si>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</si>
  <si>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</si>
  <si>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</si>
  <si>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</si>
  <si>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</si>
  <si>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</si>
  <si>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</si>
  <si>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</si>
  <si>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</si>
  <si>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</si>
  <si>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</si>
  <si>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</si>
  <si>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</si>
  <si>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</si>
  <si>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</si>
  <si>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</si>
  <si>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</si>
  <si>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</si>
  <si>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</si>
  <si>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</si>
  <si>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</si>
  <si>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</si>
  <si>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</si>
  <si>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</si>
  <si>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</si>
  <si>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</si>
  <si>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</si>
  <si>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</si>
  <si>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</si>
  <si>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</si>
  <si>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</si>
  <si>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</si>
  <si>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</si>
  <si>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</si>
  <si>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</si>
  <si>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</si>
  <si>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</si>
  <si>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</si>
  <si>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</si>
  <si>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</si>
  <si>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</si>
  <si>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</si>
  <si>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</si>
  <si>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</si>
  <si>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</si>
  <si>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</si>
  <si>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</si>
  <si>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</si>
  <si>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</si>
  <si>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</si>
  <si>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</si>
  <si>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</si>
  <si>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</si>
  <si>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</si>
  <si>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</si>
  <si>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</si>
  <si>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</si>
  <si>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</si>
  <si>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</si>
  <si>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</si>
  <si>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</si>
  <si>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</si>
  <si>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</si>
  <si>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</si>
  <si>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</si>
  <si>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</si>
  <si>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</si>
  <si>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</si>
  <si>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</si>
  <si>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</si>
  <si>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</si>
  <si>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</si>
  <si>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</si>
  <si>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</si>
  <si>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</si>
  <si>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</si>
  <si>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</si>
  <si>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</si>
  <si>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</si>
  <si>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</si>
  <si>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</si>
  <si>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</si>
  <si>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</si>
  <si>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</si>
  <si>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</si>
  <si>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</si>
  <si>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</si>
  <si>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</si>
  <si>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</si>
  <si>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</si>
  <si>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</si>
  <si>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</si>
  <si>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</si>
  <si>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</si>
  <si>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</si>
  <si>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</si>
  <si>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</si>
  <si>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</si>
  <si>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</si>
  <si>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</si>
  <si>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</si>
  <si>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</si>
  <si>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</si>
  <si>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</si>
  <si>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</si>
  <si>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</si>
  <si>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</si>
  <si>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</si>
  <si>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</si>
  <si>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</si>
  <si>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</si>
  <si>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</si>
  <si>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</si>
  <si>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</si>
  <si>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</si>
  <si>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</si>
  <si>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</si>
  <si>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</si>
  <si>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</si>
  <si>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</si>
  <si>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</si>
  <si>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</si>
  <si>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</si>
  <si>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</si>
  <si>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</si>
  <si>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</si>
  <si>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</si>
  <si>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</si>
  <si>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</si>
  <si>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</si>
  <si>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</si>
  <si>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</si>
  <si>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</si>
  <si>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</si>
  <si>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</si>
  <si>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</si>
  <si>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</si>
  <si>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</si>
  <si>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</si>
  <si>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</si>
  <si>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</si>
  <si>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</si>
  <si>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</si>
  <si>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</si>
  <si>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</si>
  <si>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</si>
  <si>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</si>
  <si>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</si>
  <si>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</si>
  <si>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</si>
  <si>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</si>
  <si>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</si>
  <si>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</si>
  <si>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</si>
  <si>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</si>
  <si>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</si>
  <si>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</si>
  <si>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</si>
  <si>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</si>
  <si>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</si>
  <si>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</si>
  <si>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</si>
  <si>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</si>
  <si>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</si>
  <si>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</si>
  <si>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</si>
  <si>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</si>
  <si>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</si>
  <si>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</si>
  <si>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</si>
  <si>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</si>
  <si>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</si>
  <si>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</si>
  <si>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</si>
  <si>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</si>
  <si>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</si>
  <si>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</si>
  <si>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</si>
  <si>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</si>
  <si>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</si>
  <si>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</si>
  <si>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</si>
  <si>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</si>
  <si>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</si>
  <si>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</si>
  <si>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</si>
  <si>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</si>
  <si>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</si>
  <si>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</si>
  <si>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</si>
  <si>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</si>
  <si>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</si>
  <si>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</si>
  <si>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</si>
  <si>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</si>
  <si>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</si>
  <si>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</si>
  <si>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</si>
  <si>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</si>
  <si>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</si>
  <si>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</si>
  <si>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</si>
  <si>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</si>
  <si>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</si>
  <si>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</si>
  <si>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</si>
  <si>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</si>
  <si>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</si>
  <si>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</si>
  <si>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</si>
  <si>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</si>
  <si>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</si>
  <si>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</si>
  <si>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</si>
  <si>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</si>
  <si>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</si>
  <si>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</si>
  <si>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</si>
  <si>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</si>
  <si>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</si>
  <si>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</si>
  <si>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</si>
  <si>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</si>
  <si>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</si>
  <si>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</si>
  <si>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</si>
  <si>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</si>
  <si>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</si>
  <si>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</si>
  <si>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</si>
  <si>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</si>
  <si>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</si>
  <si>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</si>
  <si>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</si>
  <si>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</si>
  <si>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</si>
  <si>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</si>
  <si>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</si>
  <si>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</si>
  <si>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</si>
  <si>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</si>
  <si>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</si>
  <si>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</si>
  <si>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</si>
  <si>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</si>
  <si>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</si>
  <si>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</si>
  <si>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</si>
  <si>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</si>
  <si>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</si>
  <si>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</si>
  <si>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</si>
  <si>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</si>
  <si>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</si>
  <si>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</si>
  <si>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</si>
  <si>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</si>
  <si>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</si>
  <si>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</si>
  <si>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</si>
  <si>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</si>
  <si>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</si>
  <si>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</si>
  <si>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</si>
  <si>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</si>
  <si>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</si>
  <si>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</si>
  <si>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</si>
  <si>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</si>
  <si>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</si>
  <si>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</si>
  <si>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</si>
  <si>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</si>
  <si>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</si>
  <si>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</si>
  <si>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</si>
  <si>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</si>
  <si>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</si>
  <si>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</si>
  <si>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</si>
  <si>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</si>
  <si>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</si>
  <si>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</si>
  <si>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</si>
  <si>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</si>
  <si>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</si>
  <si>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</si>
  <si>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</si>
  <si>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</si>
  <si>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</si>
  <si>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</si>
  <si>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</si>
  <si>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</si>
  <si>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</si>
  <si>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</si>
  <si>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</si>
  <si>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</si>
  <si>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</si>
  <si>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</si>
  <si>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</si>
  <si>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</si>
  <si>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</si>
  <si>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</si>
  <si>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</si>
  <si>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</si>
  <si>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</si>
  <si>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</si>
  <si>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</si>
  <si>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</si>
  <si>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</si>
  <si>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</si>
  <si>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</si>
  <si>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</si>
  <si>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</si>
  <si>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</si>
  <si>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</si>
  <si>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</si>
  <si>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</si>
  <si>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</si>
  <si>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</si>
  <si>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</si>
  <si>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</si>
  <si>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</si>
  <si>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</si>
  <si>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</si>
  <si>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</si>
  <si>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</si>
  <si>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</si>
  <si>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</si>
  <si>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</si>
  <si>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</si>
  <si>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</si>
  <si>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</si>
  <si>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</si>
  <si>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</si>
  <si>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</si>
  <si>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</si>
  <si>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</si>
  <si>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</si>
  <si>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</si>
  <si>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</si>
  <si>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</si>
  <si>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</si>
  <si>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</si>
  <si>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</si>
  <si>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</si>
  <si>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</si>
  <si>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</si>
  <si>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</si>
  <si>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</si>
  <si>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</si>
  <si>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</si>
  <si>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</si>
  <si>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</si>
  <si>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</si>
  <si>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</si>
  <si>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</si>
  <si>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</si>
  <si>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</si>
  <si>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</si>
  <si>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</si>
  <si>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</si>
  <si>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</si>
  <si>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</si>
  <si>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</si>
  <si>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</si>
  <si>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</si>
  <si>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</si>
  <si>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</si>
  <si>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</si>
  <si>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</si>
  <si>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</si>
  <si>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</si>
  <si>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</si>
  <si>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</si>
  <si>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</si>
  <si>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</si>
  <si>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</si>
  <si>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</si>
  <si>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</si>
  <si>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</si>
  <si>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</si>
  <si>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</si>
  <si>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</si>
  <si>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</si>
  <si>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</si>
  <si>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</si>
  <si>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</si>
  <si>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</si>
  <si>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</si>
  <si>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</si>
  <si>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</si>
  <si>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</si>
  <si>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</si>
  <si>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</si>
  <si>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</si>
  <si>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</si>
  <si>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</si>
  <si>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</si>
  <si>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</si>
  <si>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</si>
  <si>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</si>
  <si>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</si>
  <si>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</si>
  <si>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</si>
  <si>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</si>
  <si>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</si>
  <si>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</si>
  <si>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</si>
  <si>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</si>
  <si>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</si>
  <si>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</si>
  <si>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</si>
  <si>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</si>
  <si>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</si>
  <si>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</si>
  <si>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</si>
  <si>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</si>
  <si>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</si>
  <si>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</si>
  <si>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</si>
  <si>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</si>
  <si>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</si>
  <si>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</si>
  <si>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</si>
  <si>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</si>
  <si>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</si>
  <si>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</si>
  <si>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</si>
  <si>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</si>
  <si>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</si>
  <si>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</si>
  <si>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</si>
  <si>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</si>
  <si>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</si>
  <si>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</si>
  <si>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</si>
  <si>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</si>
  <si>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</si>
  <si>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</si>
  <si>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</si>
  <si>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</si>
  <si>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</si>
  <si>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</si>
  <si>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</si>
  <si>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</si>
  <si>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</si>
  <si>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</si>
  <si>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</si>
  <si>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</si>
  <si>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</si>
  <si>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</si>
  <si>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</si>
  <si>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</si>
  <si>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</si>
  <si>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</si>
  <si>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</si>
  <si>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</si>
  <si>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</si>
  <si>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</si>
  <si>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</si>
  <si>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</si>
  <si>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</si>
  <si>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</si>
  <si>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</si>
  <si>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</si>
  <si>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</si>
  <si>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</si>
  <si>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</si>
  <si>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</si>
  <si>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</si>
  <si>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</si>
  <si>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</si>
  <si>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</si>
  <si>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</si>
  <si>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</si>
  <si>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</si>
  <si>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</si>
  <si>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</si>
  <si>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</si>
  <si>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</si>
  <si>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</si>
  <si>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</si>
  <si>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</si>
  <si>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</si>
  <si>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</si>
  <si>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</si>
  <si>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</si>
  <si>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</si>
  <si>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</si>
  <si>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</si>
  <si>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</si>
  <si>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</si>
  <si>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</si>
  <si>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</si>
  <si>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</si>
  <si>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</si>
  <si>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</si>
  <si>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</si>
  <si>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</si>
  <si>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</si>
  <si>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</si>
  <si>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</si>
  <si>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</si>
  <si>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</si>
  <si>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</si>
  <si>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</si>
  <si>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</si>
  <si>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</si>
  <si>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</si>
  <si>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</si>
  <si>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</si>
  <si>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</si>
  <si>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</si>
  <si>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</si>
  <si>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</si>
  <si>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</si>
  <si>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</si>
  <si>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</si>
  <si>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</si>
  <si>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</si>
  <si>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</si>
  <si>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</si>
  <si>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</si>
  <si>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</si>
  <si>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</si>
  <si>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</si>
  <si>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</si>
  <si>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</si>
  <si>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</si>
  <si>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</si>
  <si>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</si>
  <si>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</si>
  <si>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</si>
  <si>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</si>
  <si>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</si>
  <si>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</si>
  <si>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</si>
  <si>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</si>
  <si>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</si>
  <si>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</si>
  <si>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</si>
  <si>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</si>
  <si>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</si>
  <si>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</si>
  <si>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</si>
  <si>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</si>
  <si>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</si>
  <si>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</si>
  <si>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</si>
  <si>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</si>
  <si>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</si>
  <si>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</si>
  <si>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</si>
  <si>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</si>
  <si>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</si>
  <si>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</si>
  <si>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</si>
  <si>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</si>
  <si>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</si>
  <si>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</si>
  <si>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</si>
  <si>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</si>
  <si>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</si>
  <si>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</si>
  <si>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</si>
  <si>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</si>
  <si>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</si>
  <si>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</si>
  <si>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</si>
  <si>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</si>
  <si>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</si>
  <si>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</si>
  <si>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</si>
  <si>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</si>
  <si>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</si>
  <si>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</si>
  <si>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</si>
  <si>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</si>
  <si>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</si>
  <si>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</si>
  <si>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</si>
  <si>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</si>
  <si>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</si>
  <si>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</si>
  <si>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</si>
  <si>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</si>
  <si>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</si>
  <si>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</si>
  <si>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</si>
  <si>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</si>
  <si>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</si>
  <si>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</si>
  <si>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</si>
  <si>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</si>
  <si>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</si>
  <si>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</si>
  <si>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</si>
  <si>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</si>
  <si>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</si>
  <si>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</si>
  <si>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</si>
  <si>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</si>
  <si>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</si>
  <si>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</si>
  <si>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</si>
  <si>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</si>
  <si>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</si>
  <si>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</si>
  <si>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</si>
  <si>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</si>
  <si>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</si>
  <si>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</si>
  <si>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</si>
  <si>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</si>
  <si>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</si>
  <si>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</si>
  <si>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</si>
  <si>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</si>
  <si>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</si>
  <si>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</si>
  <si>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</si>
  <si>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</si>
  <si>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</si>
  <si>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</si>
  <si>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</si>
  <si>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</si>
  <si>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</si>
  <si>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</si>
  <si>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</si>
  <si>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</si>
  <si>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</si>
  <si>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</si>
  <si>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</si>
  <si>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</si>
  <si>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</si>
  <si>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</si>
  <si>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</si>
  <si>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</si>
  <si>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</si>
  <si>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</si>
  <si>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</si>
  <si>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</si>
  <si>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</si>
  <si>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</si>
  <si>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</si>
  <si>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</si>
  <si>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</si>
  <si>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</si>
  <si>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</si>
  <si>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</si>
  <si>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</si>
  <si>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</si>
  <si>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</si>
  <si>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</si>
  <si>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</si>
  <si>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</si>
  <si>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</si>
  <si>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</si>
  <si>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</si>
  <si>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</si>
  <si>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</si>
  <si>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</si>
  <si>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</si>
  <si>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</si>
  <si>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</si>
  <si>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</si>
  <si>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</si>
  <si>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</si>
  <si>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</si>
  <si>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</si>
  <si>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</si>
  <si>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</si>
  <si>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</si>
  <si>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</si>
  <si>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</si>
  <si>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</si>
  <si>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</si>
  <si>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</si>
  <si>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</si>
  <si>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</si>
  <si>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</si>
  <si>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</si>
  <si>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</si>
  <si>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</si>
  <si>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</si>
  <si>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</si>
  <si>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</si>
  <si>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</si>
  <si>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</si>
  <si>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</si>
  <si>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</si>
  <si>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</si>
  <si>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</si>
  <si>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</si>
  <si>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</si>
  <si>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</si>
  <si>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</si>
  <si>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</si>
  <si>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</si>
  <si>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</si>
  <si>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</si>
  <si>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</si>
  <si>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</si>
  <si>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</si>
  <si>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</si>
  <si>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</si>
  <si>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</si>
  <si>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</si>
  <si>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</si>
  <si>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</si>
  <si>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</si>
  <si>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</si>
  <si>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</si>
  <si>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</si>
  <si>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</si>
  <si>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</si>
  <si>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</si>
  <si>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</si>
  <si>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</si>
  <si>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</si>
  <si>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</si>
  <si>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</si>
  <si>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</si>
  <si>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</si>
  <si>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</si>
  <si>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</si>
  <si>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</si>
  <si>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</si>
  <si>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</si>
  <si>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</si>
  <si>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</si>
  <si>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</si>
  <si>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</si>
  <si>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</si>
  <si>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</si>
  <si>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</si>
  <si>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</si>
  <si>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</si>
  <si>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</si>
  <si>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</si>
  <si>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</si>
  <si>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</si>
  <si>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</si>
  <si>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</si>
  <si>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</si>
  <si>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</si>
  <si>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</si>
  <si>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</si>
  <si>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</si>
  <si>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</si>
  <si>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</si>
  <si>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</si>
  <si>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</si>
  <si>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</si>
  <si>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</si>
  <si>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</si>
  <si>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</si>
  <si>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</si>
  <si>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</si>
  <si>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</si>
  <si>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</si>
  <si>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</si>
  <si>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</si>
  <si>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</si>
  <si>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</si>
  <si>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</si>
  <si>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</si>
  <si>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</si>
  <si>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</si>
  <si>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</si>
  <si>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</si>
  <si>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</si>
  <si>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</si>
  <si>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</si>
  <si>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</si>
  <si>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</si>
  <si>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</si>
  <si>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</si>
  <si>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</si>
  <si>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</si>
  <si>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</si>
  <si>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</si>
  <si>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</si>
  <si>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</si>
  <si>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</si>
  <si>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</si>
  <si>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</si>
  <si>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</si>
  <si>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</si>
  <si>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</si>
  <si>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</si>
  <si>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</si>
  <si>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</si>
  <si>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</si>
  <si>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</si>
  <si>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</si>
  <si>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</si>
  <si>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</si>
  <si>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</si>
  <si>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</si>
  <si>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</si>
  <si>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</si>
  <si>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</si>
  <si>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</si>
  <si>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</si>
  <si>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</si>
  <si>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</si>
  <si>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</si>
  <si>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</si>
  <si>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</si>
  <si>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</si>
  <si>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</si>
  <si>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</si>
  <si>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</si>
  <si>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</si>
  <si>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</si>
  <si>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</si>
  <si>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</si>
  <si>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</si>
  <si>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</si>
  <si>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</si>
  <si>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</si>
  <si>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</si>
  <si>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</si>
  <si>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</si>
  <si>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</si>
  <si>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</si>
  <si>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</si>
  <si>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</si>
  <si>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</si>
  <si>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</si>
  <si>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</si>
  <si>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</si>
  <si>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</si>
  <si>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</si>
  <si>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</si>
  <si>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</si>
  <si>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</si>
  <si>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</si>
  <si>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</si>
  <si>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</si>
  <si>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</si>
  <si>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</si>
  <si>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</si>
  <si>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</si>
  <si>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</si>
  <si>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</si>
  <si>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</si>
  <si>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</si>
  <si>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</si>
  <si>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</si>
  <si>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</si>
  <si>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</si>
  <si>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</si>
  <si>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</si>
  <si>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</si>
  <si>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</si>
  <si>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</si>
  <si>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</si>
  <si>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</si>
  <si>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</si>
  <si>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</si>
  <si>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</si>
  <si>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</si>
  <si>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</si>
  <si>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</si>
  <si>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</si>
  <si>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</si>
  <si>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</si>
  <si>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</si>
  <si>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</si>
  <si>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</si>
  <si>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</si>
  <si>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</si>
  <si>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</si>
  <si>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</si>
  <si>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</si>
  <si>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</si>
  <si>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</si>
  <si>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</si>
  <si>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</si>
  <si>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</si>
  <si>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</si>
  <si>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</si>
  <si>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</si>
  <si>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</si>
  <si>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</si>
  <si>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</si>
  <si>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</si>
  <si>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</si>
  <si>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</si>
  <si>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</si>
  <si>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</si>
  <si>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</si>
  <si>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</si>
  <si>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</si>
  <si>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</si>
  <si>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</si>
  <si>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</si>
  <si>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</si>
  <si>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</si>
  <si>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</si>
  <si>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</si>
  <si>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</si>
  <si>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</si>
  <si>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</si>
  <si>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</si>
  <si>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</si>
  <si>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</si>
  <si>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</si>
  <si>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</si>
  <si>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</si>
  <si>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</si>
  <si>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</si>
  <si>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</si>
  <si>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</si>
  <si>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</si>
  <si>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</si>
  <si>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</si>
  <si>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</si>
  <si>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</si>
  <si>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</si>
  <si>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</si>
  <si>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</si>
  <si>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</si>
  <si>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</si>
  <si>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</si>
  <si>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</si>
  <si>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</si>
  <si>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</si>
  <si>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</si>
  <si>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</si>
  <si>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</si>
  <si>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</si>
  <si>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</si>
  <si>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</si>
  <si>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</si>
  <si>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</si>
  <si>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</si>
  <si>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</si>
  <si>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</si>
  <si>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</si>
  <si>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</si>
  <si>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</si>
  <si>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</si>
  <si>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</si>
  <si>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</si>
  <si>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</si>
  <si>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</si>
  <si>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</si>
  <si>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</si>
  <si>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</si>
  <si>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</si>
  <si>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</si>
  <si>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</si>
  <si>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</si>
  <si>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</si>
  <si>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</si>
  <si>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</si>
  <si>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</si>
  <si>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</si>
  <si>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</si>
  <si>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</si>
  <si>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</si>
  <si>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</si>
  <si>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</si>
  <si>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</si>
  <si>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</si>
  <si>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</si>
  <si>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</si>
  <si>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</si>
  <si>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</si>
  <si>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</si>
  <si>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</si>
  <si>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</si>
  <si>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</si>
  <si>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</si>
  <si>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</si>
  <si>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</si>
  <si>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</si>
  <si>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</si>
  <si>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</si>
  <si>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</si>
  <si>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</si>
  <si>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</si>
  <si>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</si>
  <si>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</si>
  <si>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</si>
  <si>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</si>
  <si>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</si>
  <si>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</si>
  <si>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</si>
  <si>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</si>
  <si>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</si>
  <si>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</si>
  <si>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</si>
  <si>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</si>
  <si>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</si>
  <si>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</si>
  <si>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</si>
  <si>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</si>
  <si>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</si>
  <si>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</si>
  <si>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</si>
  <si>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</si>
  <si>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</si>
  <si>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</si>
  <si>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</si>
  <si>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</si>
  <si>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</si>
  <si>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</si>
  <si>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</si>
  <si>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</si>
  <si>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</si>
  <si>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</si>
  <si>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</si>
  <si>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</si>
  <si>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</si>
  <si>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</si>
  <si>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</si>
  <si>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</si>
  <si>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</si>
  <si>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</si>
  <si>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</si>
  <si>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</si>
  <si>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</si>
  <si>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</si>
  <si>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</si>
  <si>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</si>
  <si>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</si>
  <si>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</si>
  <si>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</si>
  <si>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</si>
  <si>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</si>
  <si>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</si>
  <si>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</si>
  <si>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</si>
  <si>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</si>
  <si>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</si>
  <si>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</si>
  <si>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</si>
  <si>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</si>
  <si>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</si>
  <si>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</si>
  <si>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</si>
  <si>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</si>
  <si>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</si>
  <si>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</si>
  <si>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</si>
  <si>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</si>
  <si>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</si>
  <si>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</si>
  <si>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</si>
  <si>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</si>
  <si>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</si>
  <si>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</si>
  <si>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</si>
  <si>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</si>
  <si>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</si>
  <si>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</si>
  <si>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</si>
  <si>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</si>
  <si>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</si>
  <si>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</si>
  <si>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</si>
  <si>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</si>
  <si>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</si>
  <si>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</si>
  <si>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</si>
  <si>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</si>
  <si>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</si>
  <si>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</si>
  <si>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</si>
  <si>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</si>
  <si>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</si>
  <si>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</si>
  <si>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</si>
  <si>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</si>
  <si>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</si>
  <si>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</si>
  <si>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</si>
  <si>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</si>
  <si>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</si>
  <si>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</si>
  <si>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</si>
  <si>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</si>
  <si>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</si>
  <si>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</si>
  <si>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</si>
  <si>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</si>
  <si>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</si>
  <si>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</si>
  <si>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</si>
  <si>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</si>
  <si>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</si>
  <si>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</si>
  <si>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</si>
  <si>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</si>
  <si>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</si>
  <si>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</si>
  <si>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</si>
  <si>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</si>
  <si>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</si>
  <si>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</si>
  <si>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</si>
  <si>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</si>
  <si>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</si>
  <si>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</si>
  <si>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</si>
  <si>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</si>
  <si>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</si>
  <si>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</si>
  <si>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</si>
  <si>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</si>
  <si>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</si>
  <si>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</si>
  <si>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</si>
  <si>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</si>
  <si>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</si>
  <si>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</si>
  <si>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</si>
  <si>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</si>
  <si>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</si>
  <si>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</si>
  <si>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</si>
  <si>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</si>
  <si>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</si>
  <si>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</si>
  <si>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</si>
  <si>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</si>
  <si>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</si>
  <si>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</si>
  <si>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</si>
  <si>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</si>
  <si>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</si>
  <si>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</si>
  <si>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</si>
  <si>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</si>
  <si>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</si>
  <si>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</si>
  <si>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</si>
  <si>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</si>
  <si>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</si>
  <si>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</si>
  <si>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</si>
  <si>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</si>
  <si>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</si>
  <si>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</si>
  <si>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</si>
  <si>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</si>
  <si>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</si>
  <si>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</si>
  <si>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</si>
  <si>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</si>
  <si>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</si>
  <si>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</si>
  <si>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</si>
  <si>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</si>
  <si>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</si>
  <si>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</si>
  <si>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</si>
  <si>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</si>
  <si>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</si>
  <si>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</si>
  <si>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</si>
  <si>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</si>
  <si>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</si>
  <si>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</si>
  <si>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</si>
  <si>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</si>
  <si>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</si>
  <si>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</si>
  <si>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</si>
  <si>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</si>
  <si>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</si>
  <si>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</si>
  <si>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</si>
  <si>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</si>
  <si>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</si>
  <si>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</si>
  <si>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</si>
  <si>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</si>
  <si>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</si>
  <si>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</si>
  <si>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</si>
  <si>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</si>
  <si>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</si>
  <si>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</si>
  <si>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</si>
  <si>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</si>
  <si>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</si>
  <si>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</si>
  <si>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</si>
  <si>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</si>
  <si>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</si>
  <si>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</si>
  <si>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</si>
  <si>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</si>
  <si>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</si>
  <si>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</si>
  <si>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</si>
  <si>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</si>
  <si>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</si>
  <si>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</si>
  <si>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</si>
  <si>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</si>
  <si>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</si>
  <si>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</si>
  <si>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</si>
  <si>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</si>
  <si>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</si>
  <si>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</si>
  <si>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</si>
  <si>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</si>
  <si>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</si>
  <si>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</si>
  <si>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</si>
  <si>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</si>
  <si>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</si>
  <si>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</si>
  <si>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</si>
  <si>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</si>
  <si>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</si>
  <si>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</si>
  <si>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</si>
  <si>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</si>
  <si>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</si>
  <si>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</si>
  <si>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</si>
  <si>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</si>
  <si>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</si>
  <si>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</si>
  <si>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</si>
  <si>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</si>
  <si>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</si>
  <si>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</si>
  <si>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</si>
  <si>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</si>
  <si>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</si>
  <si>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</si>
  <si>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</si>
  <si>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</si>
  <si>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</si>
  <si>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</si>
  <si>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</si>
  <si>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</si>
  <si>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</si>
  <si>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</si>
  <si>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</si>
  <si>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</si>
  <si>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</si>
  <si>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</si>
  <si>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</si>
  <si>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</si>
  <si>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</si>
  <si>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</si>
  <si>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</si>
  <si>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</si>
  <si>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</si>
  <si>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</si>
  <si>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</si>
  <si>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</si>
  <si>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</si>
  <si>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</si>
  <si>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</si>
  <si>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</si>
  <si>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</si>
  <si>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</si>
  <si>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</si>
  <si>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</si>
  <si>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</si>
  <si>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</si>
  <si>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</si>
  <si>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</si>
  <si>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</si>
  <si>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</si>
  <si>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</si>
  <si>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</si>
  <si>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</si>
  <si>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</si>
  <si>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</si>
  <si>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</si>
  <si>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</si>
  <si>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</si>
  <si>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</si>
  <si>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</si>
  <si>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</si>
  <si>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</si>
  <si>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</si>
  <si>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</si>
  <si>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</si>
  <si>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</si>
  <si>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</si>
  <si>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</si>
  <si>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</si>
  <si>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</si>
  <si>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</si>
  <si>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</si>
  <si>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</si>
  <si>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</si>
  <si>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</si>
  <si>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</si>
  <si>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</si>
  <si>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</si>
  <si>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</si>
  <si>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</si>
  <si>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</si>
  <si>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</si>
  <si>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</si>
  <si>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</si>
  <si>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</si>
  <si>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</si>
  <si>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</si>
  <si>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</si>
  <si>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</si>
  <si>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</si>
  <si>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</si>
  <si>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</si>
  <si>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</si>
  <si>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</si>
  <si>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</si>
  <si>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</si>
  <si>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</si>
  <si>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</si>
  <si>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</si>
  <si>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</si>
  <si>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</si>
  <si>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</si>
  <si>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</si>
  <si>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</si>
  <si>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</si>
  <si>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</si>
  <si>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</si>
  <si>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</si>
  <si>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</si>
  <si>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</si>
  <si>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</si>
  <si>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</si>
  <si>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</si>
  <si>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</si>
  <si>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</si>
  <si>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</si>
  <si>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</si>
  <si>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</si>
  <si>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</si>
  <si>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</si>
  <si>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</si>
  <si>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</si>
  <si>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</si>
  <si>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</si>
  <si>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</si>
  <si>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</si>
  <si>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</si>
  <si>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</si>
  <si>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</si>
  <si>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</si>
  <si>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</si>
  <si>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</si>
  <si>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</si>
  <si>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</si>
  <si>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</si>
  <si>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</si>
  <si>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</si>
  <si>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</si>
  <si>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</si>
  <si>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</si>
  <si>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</si>
  <si>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</si>
  <si>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</si>
  <si>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</si>
  <si>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</si>
  <si>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</si>
  <si>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</si>
  <si>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</si>
  <si>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</si>
  <si>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</si>
  <si>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</si>
  <si>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</si>
  <si>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</si>
  <si>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</si>
  <si>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</si>
  <si>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</si>
  <si>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</si>
  <si>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</si>
  <si>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</si>
  <si>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</si>
  <si>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</si>
  <si>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</si>
  <si>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</si>
  <si>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</si>
  <si>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</si>
  <si>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</si>
  <si>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</si>
  <si>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</si>
  <si>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</si>
  <si>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</si>
  <si>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</si>
  <si>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</si>
  <si>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</si>
  <si>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</si>
  <si>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</si>
  <si>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</si>
  <si>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</si>
  <si>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</si>
  <si>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</si>
  <si>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</si>
  <si>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</si>
  <si>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</si>
  <si>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</si>
  <si>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</si>
  <si>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</si>
  <si>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</si>
  <si>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</si>
  <si>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</si>
  <si>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</si>
  <si>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</si>
  <si>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</si>
  <si>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</si>
  <si>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</si>
  <si>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</si>
  <si>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</si>
  <si>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</si>
  <si>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</si>
  <si>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</si>
  <si>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</si>
  <si>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</si>
  <si>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</si>
  <si>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</si>
  <si>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</si>
  <si>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</si>
  <si>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</si>
  <si>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</si>
  <si>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</si>
  <si>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</si>
  <si>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</si>
  <si>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</si>
  <si>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</si>
  <si>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</si>
  <si>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</si>
  <si>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</si>
  <si>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</si>
  <si>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</si>
  <si>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</si>
  <si>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</si>
  <si>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</si>
  <si>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</si>
  <si>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</si>
  <si>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</si>
  <si>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</si>
  <si>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</si>
  <si>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</si>
  <si>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</si>
  <si>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</si>
  <si>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</si>
  <si>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</si>
  <si>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</si>
  <si>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</si>
  <si>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</si>
  <si>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</si>
  <si>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</si>
  <si>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</si>
  <si>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</si>
  <si>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</si>
  <si>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</si>
  <si>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</si>
  <si>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</si>
  <si>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</si>
  <si>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</si>
  <si>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</si>
  <si>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</si>
  <si>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</si>
  <si>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</si>
  <si>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</si>
  <si>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</si>
  <si>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</si>
  <si>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</si>
  <si>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</si>
  <si>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</si>
  <si>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</si>
  <si>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</si>
  <si>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</si>
  <si>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</si>
  <si>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</si>
  <si>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</si>
  <si>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</si>
  <si>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</si>
  <si>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</si>
  <si>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</si>
  <si>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</si>
  <si>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</si>
  <si>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</si>
  <si>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</si>
  <si>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</si>
  <si>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</si>
  <si>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</si>
  <si>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</si>
  <si>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</si>
  <si>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</si>
  <si>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</si>
  <si>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</si>
  <si>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</si>
  <si>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</si>
  <si>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</si>
  <si>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</si>
  <si>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</si>
  <si>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</si>
  <si>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</si>
  <si>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</si>
  <si>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</si>
  <si>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</si>
  <si>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</si>
  <si>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</si>
  <si>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</si>
  <si>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</si>
  <si>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</si>
  <si>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</si>
  <si>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</si>
  <si>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</si>
  <si>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</si>
  <si>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</si>
  <si>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</si>
  <si>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</si>
  <si>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</si>
  <si>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</si>
  <si>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</si>
  <si>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</si>
  <si>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</si>
  <si>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</si>
  <si>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</si>
  <si>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</si>
  <si>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</si>
  <si>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</si>
  <si>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</si>
  <si>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</si>
  <si>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</si>
  <si>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</si>
  <si>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</si>
  <si>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</si>
  <si>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</si>
  <si>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</si>
  <si>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</si>
  <si>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</si>
  <si>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</si>
  <si>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</si>
  <si>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</si>
  <si>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</si>
  <si>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</si>
  <si>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</si>
  <si>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</si>
  <si>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</si>
  <si>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</si>
  <si>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</si>
  <si>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</si>
  <si>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</si>
  <si>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</si>
  <si>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</si>
  <si>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</si>
  <si>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</si>
  <si>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</si>
  <si>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</si>
  <si>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</si>
  <si>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</si>
  <si>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</si>
  <si>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</si>
  <si>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</si>
  <si>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</si>
  <si>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</si>
  <si>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</si>
  <si>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</si>
  <si>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</si>
  <si>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</si>
  <si>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</si>
  <si>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</si>
  <si>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</si>
  <si>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</si>
  <si>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</si>
  <si>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</si>
  <si>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</si>
  <si>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</si>
  <si>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</si>
  <si>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</si>
  <si>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</si>
  <si>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</si>
  <si>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</si>
  <si>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</si>
  <si>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</si>
  <si>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</si>
  <si>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</si>
  <si>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</si>
  <si>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</si>
  <si>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</si>
  <si>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</si>
  <si>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</si>
  <si>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</si>
  <si>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</si>
  <si>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</si>
  <si>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</si>
  <si>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</si>
  <si>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</si>
  <si>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</si>
  <si>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</si>
  <si>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</si>
  <si>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</si>
  <si>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</si>
  <si>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</si>
  <si>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</si>
  <si>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</si>
  <si>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</si>
  <si>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</si>
  <si>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</si>
  <si>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</si>
  <si>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</si>
  <si>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</si>
  <si>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</si>
  <si>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</si>
  <si>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</si>
  <si>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</si>
  <si>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</si>
  <si>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</si>
  <si>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</si>
  <si>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</si>
  <si>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</si>
  <si>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</si>
  <si>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</si>
  <si>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</si>
  <si>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</si>
  <si>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</si>
  <si>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</si>
  <si>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</si>
  <si>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</si>
  <si>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</si>
  <si>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</si>
  <si>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</si>
  <si>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</si>
  <si>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</si>
  <si>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</si>
  <si>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</si>
  <si>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</si>
  <si>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</si>
  <si>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</si>
  <si>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</si>
  <si>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</si>
  <si>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</si>
  <si>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</si>
  <si>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</si>
  <si>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</si>
  <si>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</si>
  <si>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</si>
  <si>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</si>
  <si>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</si>
  <si>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</si>
  <si>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</si>
  <si>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</si>
  <si>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</si>
  <si>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</si>
  <si>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</si>
  <si>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</si>
  <si>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</si>
  <si>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</si>
  <si>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</si>
  <si>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</si>
  <si>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</si>
  <si>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</si>
  <si>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</si>
  <si>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</si>
  <si>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</si>
  <si>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</si>
  <si>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</si>
  <si>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</si>
  <si>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</si>
  <si>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</si>
  <si>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</si>
  <si>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</si>
  <si>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</si>
  <si>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</si>
  <si>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</si>
  <si>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</si>
  <si>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</si>
  <si>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</si>
  <si>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</si>
  <si>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</si>
  <si>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</si>
  <si>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</si>
  <si>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</si>
  <si>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</si>
  <si>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</si>
  <si>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</si>
  <si>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</si>
  <si>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</si>
  <si>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</si>
  <si>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</si>
  <si>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</si>
  <si>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</si>
  <si>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</si>
  <si>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</si>
  <si>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</si>
  <si>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</si>
  <si>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</si>
  <si>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</si>
  <si>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</si>
  <si>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</si>
  <si>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</si>
  <si>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</si>
  <si>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</si>
  <si>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</si>
  <si>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</si>
  <si>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</si>
  <si>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</si>
  <si>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</si>
  <si>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</si>
  <si>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</si>
  <si>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</si>
  <si>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</si>
  <si>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</si>
  <si>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</si>
  <si>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</si>
  <si>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</si>
  <si>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</si>
  <si>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</si>
  <si>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</si>
  <si>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</si>
  <si>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</si>
  <si>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</si>
  <si>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</si>
  <si>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</si>
  <si>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</si>
  <si>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</si>
  <si>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</si>
  <si>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</si>
  <si>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</si>
  <si>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</si>
  <si>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</si>
  <si>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</si>
  <si>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</si>
  <si>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</si>
  <si>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</si>
  <si>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</si>
  <si>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</si>
  <si>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</si>
  <si>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</si>
  <si>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</si>
  <si>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</si>
  <si>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</si>
  <si>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</si>
  <si>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</si>
  <si>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</si>
  <si>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</si>
  <si>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</si>
  <si>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</si>
  <si>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</si>
  <si>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</si>
  <si>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</si>
  <si>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</si>
  <si>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</si>
  <si>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</si>
  <si>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</si>
  <si>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</si>
  <si>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</si>
  <si>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</si>
  <si>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</si>
  <si>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</si>
  <si>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</si>
  <si>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</si>
  <si>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</si>
  <si>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</si>
  <si>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</si>
  <si>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</si>
  <si>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</si>
  <si>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</si>
  <si>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</si>
  <si>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</si>
  <si>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</si>
  <si>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</si>
  <si>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</si>
  <si>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</si>
  <si>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</si>
  <si>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</si>
  <si>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</si>
  <si>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</si>
  <si>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</si>
  <si>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</si>
  <si>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</si>
  <si>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</si>
  <si>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</si>
  <si>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</si>
  <si>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</si>
  <si>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</si>
  <si>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</si>
  <si>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</si>
  <si>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</si>
  <si>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</si>
  <si>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</si>
  <si>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</si>
  <si>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</si>
  <si>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</si>
  <si>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</si>
  <si>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</si>
  <si>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</si>
  <si>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</si>
  <si>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</si>
  <si>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</si>
  <si>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</si>
  <si>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</si>
  <si>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</si>
  <si>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</si>
  <si>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</si>
  <si>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</si>
  <si>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</si>
  <si>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</si>
  <si>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</si>
  <si>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</si>
  <si>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</si>
  <si>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</si>
  <si>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</si>
  <si>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</si>
  <si>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</si>
  <si>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</si>
  <si>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</si>
  <si>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</si>
  <si>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</si>
  <si>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</si>
  <si>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</si>
  <si>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</si>
  <si>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</si>
  <si>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</si>
  <si>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</si>
  <si>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</si>
  <si>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</si>
  <si>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</si>
  <si>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</si>
  <si>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</si>
  <si>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</si>
  <si>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</si>
  <si>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</si>
  <si>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</si>
  <si>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</si>
  <si>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</si>
  <si>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</si>
  <si>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</si>
  <si>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</si>
  <si>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</si>
  <si>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</si>
  <si>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</si>
  <si>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</si>
  <si>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</si>
  <si>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</si>
  <si>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</si>
  <si>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</si>
  <si>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</si>
  <si>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</si>
  <si>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</si>
  <si>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</si>
  <si>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</si>
  <si>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</si>
  <si>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</si>
  <si>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</si>
  <si>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</si>
  <si>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</si>
  <si>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</si>
  <si>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</si>
  <si>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</si>
  <si>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</si>
  <si>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</si>
  <si>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</si>
  <si>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</si>
  <si>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</si>
  <si>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</si>
  <si>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</si>
  <si>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</si>
  <si>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</si>
  <si>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</si>
  <si>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</si>
  <si>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</si>
  <si>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</si>
  <si>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</si>
  <si>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</si>
  <si>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</si>
  <si>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</si>
  <si>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</si>
  <si>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</si>
  <si>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</si>
  <si>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</si>
  <si>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</si>
  <si>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</si>
  <si>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</si>
  <si>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</si>
  <si>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</si>
  <si>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</si>
  <si>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</si>
  <si>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</si>
  <si>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</si>
  <si>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</si>
  <si>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</si>
  <si>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</si>
  <si>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</si>
  <si>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</si>
  <si>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</si>
  <si>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</si>
  <si>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</si>
  <si>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</si>
  <si>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</si>
  <si>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</si>
  <si>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</si>
  <si>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</si>
  <si>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</si>
  <si>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</si>
  <si>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</si>
  <si>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</si>
  <si>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</si>
  <si>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</si>
  <si>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</si>
  <si>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</si>
  <si>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</si>
  <si>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</si>
  <si>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</si>
  <si>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</si>
  <si>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</si>
  <si>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</si>
  <si>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</si>
  <si>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</si>
  <si>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</si>
  <si>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</si>
  <si>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</si>
  <si>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</si>
  <si>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</si>
  <si>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</si>
  <si>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</si>
  <si>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</si>
  <si>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</si>
  <si>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</si>
  <si>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</si>
  <si>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</si>
  <si>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</si>
  <si>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</si>
  <si>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</si>
  <si>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</si>
  <si>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</si>
  <si>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</si>
  <si>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</si>
  <si>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</si>
  <si>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</si>
  <si>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</si>
  <si>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</si>
  <si>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</si>
  <si>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</si>
  <si>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</si>
  <si>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</si>
  <si>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</si>
  <si>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</si>
  <si>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</si>
  <si>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</si>
  <si>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</si>
  <si>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</si>
  <si>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</si>
  <si>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</si>
  <si>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</si>
  <si>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</si>
  <si>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</si>
  <si>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</si>
  <si>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</si>
  <si>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</si>
  <si>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</si>
  <si>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</si>
  <si>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</si>
  <si>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</si>
  <si>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</si>
  <si>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</si>
  <si>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</si>
  <si>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</si>
  <si>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</si>
  <si>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</si>
  <si>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</si>
  <si>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</si>
  <si>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</si>
  <si>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</si>
  <si>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</si>
  <si>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</si>
  <si>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</si>
  <si>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</si>
  <si>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</si>
  <si>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</si>
  <si>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</si>
  <si>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</si>
  <si>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</si>
  <si>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</si>
  <si>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</si>
  <si>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</si>
  <si>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</si>
  <si>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</si>
  <si>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</si>
  <si>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</si>
  <si>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</si>
  <si>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</si>
  <si>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</si>
  <si>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</si>
  <si>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</si>
  <si>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</si>
  <si>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</si>
  <si>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</si>
  <si>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</si>
  <si>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</si>
  <si>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</si>
  <si>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</si>
  <si>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</si>
  <si>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</si>
  <si>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</si>
  <si>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</si>
  <si>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</si>
  <si>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</si>
  <si>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</si>
  <si>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</si>
  <si>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</si>
  <si>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</si>
  <si>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</si>
  <si>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</si>
  <si>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</si>
  <si>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</si>
  <si>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</si>
  <si>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</si>
  <si>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</si>
  <si>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</si>
  <si>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</si>
  <si>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</si>
  <si>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</si>
  <si>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</si>
  <si>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</si>
  <si>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</si>
  <si>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</si>
  <si>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</si>
  <si>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</si>
  <si>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</si>
  <si>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</si>
  <si>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</si>
  <si>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</si>
  <si>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</si>
  <si>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</si>
  <si>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</si>
  <si>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</si>
  <si>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</si>
  <si>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</si>
  <si>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</si>
  <si>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</si>
  <si>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</si>
  <si>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</si>
  <si>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</si>
  <si>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</si>
  <si>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</si>
  <si>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</si>
  <si>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</si>
  <si>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</si>
  <si>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</si>
  <si>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</si>
  <si>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</si>
  <si>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</si>
  <si>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</si>
  <si>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</si>
  <si>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</si>
  <si>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</si>
  <si>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</si>
  <si>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</si>
  <si>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</si>
  <si>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</si>
  <si>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</si>
  <si>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</si>
  <si>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</si>
  <si>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</si>
  <si>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</si>
  <si>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</si>
  <si>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</si>
  <si>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</si>
  <si>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</si>
  <si>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</si>
  <si>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</si>
  <si>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</si>
  <si>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</si>
  <si>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</si>
  <si>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</si>
  <si>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</si>
  <si>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</si>
  <si>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</si>
  <si>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</si>
  <si>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</si>
  <si>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</si>
  <si>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</si>
  <si>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</si>
  <si>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</si>
  <si>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</si>
  <si>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</si>
  <si>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</si>
  <si>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</si>
  <si>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</si>
  <si>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</si>
  <si>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</si>
  <si>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</si>
  <si>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</si>
  <si>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</si>
  <si>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</si>
  <si>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</si>
  <si>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</si>
  <si>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</si>
  <si>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</si>
  <si>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</si>
  <si>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</si>
  <si>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</si>
  <si>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</si>
  <si>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</si>
  <si>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</si>
  <si>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</si>
  <si>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</si>
  <si>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</si>
  <si>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</si>
  <si>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</si>
  <si>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</si>
  <si>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</si>
  <si>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</si>
  <si>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</si>
  <si>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</si>
  <si>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</si>
  <si>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</si>
  <si>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</si>
  <si>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</si>
  <si>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</si>
  <si>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</si>
  <si>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</si>
  <si>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</si>
  <si>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</si>
  <si>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</si>
  <si>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</si>
  <si>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</si>
  <si>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</si>
  <si>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</si>
  <si>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</si>
  <si>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</si>
  <si>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</si>
  <si>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</si>
  <si>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</si>
  <si>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</si>
  <si>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</si>
  <si>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</si>
  <si>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</si>
  <si>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</si>
  <si>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</si>
  <si>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</si>
  <si>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</si>
  <si>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</si>
  <si>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</si>
  <si>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</si>
  <si>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</si>
  <si>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</si>
  <si>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</si>
  <si>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</si>
  <si>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</si>
  <si>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</si>
  <si>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</si>
  <si>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</si>
  <si>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</si>
  <si>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</si>
  <si>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</si>
  <si>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</si>
  <si>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</si>
  <si>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</si>
  <si>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</si>
  <si>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</si>
  <si>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</si>
  <si>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</si>
  <si>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</si>
  <si>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</si>
  <si>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</si>
  <si>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</si>
  <si>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</si>
  <si>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</si>
  <si>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</si>
  <si>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</si>
  <si>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</si>
  <si>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</si>
  <si>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</si>
  <si>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</si>
  <si>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</si>
  <si>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</si>
  <si>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</si>
  <si>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</si>
  <si>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</si>
  <si>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</si>
  <si>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</si>
  <si>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</si>
  <si>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</si>
  <si>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</si>
  <si>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</si>
  <si>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</si>
  <si>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</si>
  <si>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</si>
  <si>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</si>
  <si>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</si>
  <si>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</si>
  <si>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</si>
  <si>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</si>
  <si>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</si>
  <si>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</si>
  <si>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</si>
  <si>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</si>
  <si>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</si>
  <si>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</si>
  <si>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</si>
  <si>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</si>
  <si>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</si>
  <si>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</si>
  <si>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</si>
  <si>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</si>
  <si>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</si>
  <si>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</si>
  <si>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</si>
  <si>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</si>
  <si>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</si>
  <si>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</si>
  <si>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</si>
  <si>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</si>
  <si>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</si>
  <si>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</si>
  <si>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</si>
  <si>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</si>
  <si>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</si>
  <si>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</si>
  <si>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</si>
  <si>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</si>
  <si>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</si>
  <si>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</si>
  <si>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</si>
  <si>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</si>
  <si>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</si>
  <si>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</si>
  <si>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</si>
  <si>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</si>
  <si>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</si>
  <si>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</si>
  <si>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</si>
  <si>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</si>
  <si>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</si>
  <si>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</si>
  <si>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</si>
  <si>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</si>
  <si>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</si>
  <si>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</si>
  <si>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</si>
  <si>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</si>
  <si>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</si>
  <si>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</si>
  <si>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</si>
  <si>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</si>
  <si>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</si>
  <si>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</si>
  <si>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</si>
  <si>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</si>
  <si>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</si>
  <si>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</si>
  <si>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</si>
  <si>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</si>
  <si>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</si>
  <si>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</si>
  <si>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</si>
  <si>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</si>
  <si>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</si>
  <si>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</si>
  <si>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</si>
  <si>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</si>
  <si>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</si>
  <si>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</si>
  <si>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</si>
  <si>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</si>
  <si>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</si>
  <si>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</si>
  <si>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</si>
  <si>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</si>
  <si>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</si>
  <si>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</si>
  <si>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</si>
  <si>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</si>
  <si>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</si>
  <si>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</si>
  <si>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</si>
  <si>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</si>
  <si>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</si>
  <si>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</si>
  <si>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</si>
  <si>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</si>
  <si>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</si>
  <si>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</si>
  <si>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</si>
  <si>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</si>
  <si>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</si>
  <si>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</si>
  <si>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</si>
  <si>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</si>
  <si>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</si>
  <si>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</si>
  <si>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</si>
  <si>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</si>
  <si>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</si>
  <si>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</si>
  <si>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</si>
  <si>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</si>
  <si>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</si>
  <si>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</si>
  <si>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</si>
  <si>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</si>
  <si>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</si>
  <si>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</si>
  <si>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</si>
  <si>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</si>
  <si>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</si>
  <si>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</si>
  <si>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</si>
  <si>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</si>
  <si>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</si>
  <si>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</si>
  <si>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</si>
  <si>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</si>
  <si>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</si>
  <si>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</si>
  <si>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</si>
  <si>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</si>
  <si>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</si>
  <si>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</si>
  <si>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</si>
  <si>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</si>
  <si>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</si>
  <si>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</si>
  <si>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</si>
  <si>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</si>
  <si>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</si>
  <si>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</si>
  <si>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</si>
  <si>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</si>
  <si>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</si>
  <si>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</si>
  <si>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</si>
  <si>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</si>
  <si>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</si>
  <si>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</si>
  <si>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</si>
  <si>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</si>
  <si>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</si>
  <si>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</si>
  <si>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</si>
  <si>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</si>
  <si>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</si>
  <si>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</si>
  <si>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</si>
  <si>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</si>
  <si>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</si>
  <si>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</si>
  <si>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</si>
  <si>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</si>
  <si>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</si>
  <si>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</si>
  <si>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</si>
  <si>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</si>
  <si>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</si>
  <si>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</si>
  <si>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</si>
  <si>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</si>
  <si>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</si>
  <si>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</si>
  <si>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</si>
  <si>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</si>
  <si>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</si>
  <si>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</si>
  <si>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</si>
  <si>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</si>
  <si>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</si>
  <si>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</si>
  <si>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</si>
  <si>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</si>
  <si>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</si>
  <si>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</si>
  <si>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</si>
  <si>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</si>
  <si>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</si>
  <si>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</si>
  <si>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</si>
  <si>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</si>
  <si>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</si>
  <si>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</si>
  <si>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</si>
  <si>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</si>
  <si>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</si>
  <si>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</si>
  <si>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</si>
  <si>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</si>
  <si>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</si>
  <si>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</si>
  <si>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</si>
  <si>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</si>
  <si>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</si>
  <si>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</si>
  <si>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</si>
  <si>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</si>
  <si>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</si>
  <si>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</si>
  <si>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</si>
  <si>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</si>
  <si>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</si>
  <si>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</si>
  <si>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</si>
  <si>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</si>
  <si>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</si>
  <si>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</si>
  <si>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</si>
  <si>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</si>
  <si>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</si>
  <si>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</si>
  <si>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</si>
  <si>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</si>
  <si>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</si>
  <si>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</si>
  <si>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</si>
  <si>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</si>
  <si>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</si>
  <si>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</si>
  <si>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</si>
  <si>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</si>
  <si>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</si>
  <si>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</si>
  <si>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</si>
  <si>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</si>
  <si>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</si>
  <si>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</si>
  <si>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</si>
  <si>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</si>
  <si>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</si>
  <si>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</si>
  <si>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</si>
  <si>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</si>
  <si>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</si>
  <si>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</si>
  <si>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</si>
  <si>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</si>
  <si>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</si>
  <si>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</si>
  <si>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</si>
  <si>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</si>
  <si>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</si>
  <si>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</si>
  <si>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</si>
  <si>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</si>
  <si>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</si>
  <si>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</si>
  <si>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</si>
  <si>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</si>
  <si>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</si>
  <si>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</si>
  <si>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</si>
  <si>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</si>
  <si>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</si>
  <si>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</si>
  <si>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</si>
  <si>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</si>
  <si>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</si>
  <si>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</si>
  <si>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</si>
  <si>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</si>
  <si>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</si>
  <si>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</si>
  <si>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</si>
  <si>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</si>
  <si>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</si>
  <si>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</si>
  <si>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</si>
  <si>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</si>
  <si>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</si>
  <si>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</si>
  <si>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</si>
  <si>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</si>
  <si>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</si>
  <si>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</si>
  <si>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</si>
  <si>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</si>
  <si>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</si>
  <si>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</si>
  <si>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</si>
  <si>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</si>
  <si>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</si>
  <si>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</si>
  <si>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</si>
  <si>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</si>
  <si>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</si>
  <si>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</si>
  <si>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</si>
  <si>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</si>
  <si>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</si>
  <si>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</si>
  <si>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</si>
  <si>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</si>
  <si>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</si>
  <si>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</si>
  <si>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</si>
  <si>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</si>
  <si>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</si>
  <si>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</si>
  <si>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</si>
  <si>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</si>
  <si>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</si>
  <si>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</si>
  <si>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</si>
  <si>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</si>
  <si>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</si>
  <si>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</si>
  <si>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</si>
  <si>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</si>
  <si>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</si>
  <si>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</si>
  <si>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</si>
  <si>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</si>
  <si>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</si>
  <si>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</si>
  <si>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</si>
  <si>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</si>
  <si>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</si>
  <si>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</si>
  <si>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</si>
  <si>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</si>
  <si>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</si>
  <si>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</si>
  <si>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</si>
  <si>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</si>
  <si>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</si>
  <si>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</si>
  <si>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</si>
  <si>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</si>
  <si>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</si>
  <si>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</si>
  <si>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</si>
  <si>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</si>
  <si>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</si>
  <si>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</si>
  <si>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</si>
  <si>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</si>
  <si>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</si>
  <si>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</si>
  <si>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</si>
  <si>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</si>
  <si>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</si>
  <si>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</si>
  <si>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</si>
  <si>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</si>
  <si>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</si>
  <si>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</si>
  <si>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</si>
  <si>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</si>
  <si>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</si>
  <si>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</si>
  <si>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</si>
  <si>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</si>
  <si>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</si>
  <si>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</si>
  <si>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</si>
  <si>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</si>
  <si>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</si>
  <si>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</si>
  <si>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</si>
  <si>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</si>
  <si>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</si>
  <si>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</si>
  <si>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</si>
  <si>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</si>
  <si>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</si>
  <si>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</si>
  <si>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</si>
  <si>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</si>
  <si>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</si>
  <si>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</si>
  <si>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</si>
  <si>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</si>
  <si>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</si>
  <si>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</si>
  <si>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</si>
  <si>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</si>
  <si>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</si>
  <si>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</si>
  <si>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</si>
  <si>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</si>
  <si>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</si>
  <si>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</si>
  <si>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</si>
  <si>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</si>
  <si>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</si>
  <si>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</si>
  <si>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</si>
  <si>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</si>
  <si>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</si>
  <si>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</si>
  <si>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</si>
  <si>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</si>
  <si>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</si>
  <si>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</si>
  <si>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</si>
  <si>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</si>
  <si>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</si>
  <si>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</si>
  <si>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</si>
  <si>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</si>
  <si>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</si>
  <si>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</si>
  <si>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</si>
  <si>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</si>
  <si>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</si>
  <si>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</si>
  <si>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</si>
  <si>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</si>
  <si>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</si>
  <si>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</si>
  <si>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</si>
  <si>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</si>
  <si>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</si>
  <si>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</si>
  <si>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</si>
  <si>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</si>
  <si>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</si>
  <si>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</si>
  <si>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</si>
  <si>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</si>
  <si>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</si>
  <si>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</si>
  <si>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</si>
  <si>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</si>
  <si>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</si>
  <si>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</si>
  <si>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</si>
  <si>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</si>
  <si>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</si>
  <si>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</si>
  <si>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</si>
  <si>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</si>
  <si>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</si>
  <si>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</si>
  <si>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</si>
  <si>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</si>
  <si>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</si>
  <si>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</si>
  <si>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</si>
  <si>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</si>
  <si>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</si>
  <si>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</si>
  <si>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</si>
  <si>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</si>
  <si>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</si>
  <si>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</si>
  <si>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</si>
  <si>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</si>
  <si>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</si>
  <si>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</si>
  <si>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</si>
  <si>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</si>
  <si>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</si>
  <si>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</si>
  <si>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</si>
  <si>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</si>
  <si>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</si>
  <si>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</si>
  <si>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</si>
  <si>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</si>
  <si>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</si>
  <si>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</si>
  <si>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</si>
  <si>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</si>
  <si>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</si>
  <si>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</si>
  <si>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</si>
  <si>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</si>
  <si>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</si>
  <si>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</si>
  <si>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</si>
  <si>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</si>
  <si>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</si>
  <si>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</si>
  <si>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</si>
  <si>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</si>
  <si>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</si>
  <si>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</si>
  <si>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</si>
  <si>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</si>
  <si>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</si>
  <si>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</si>
  <si>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</si>
  <si>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</si>
  <si>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</si>
  <si>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</si>
  <si>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</si>
  <si>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</si>
  <si>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</si>
  <si>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</si>
  <si>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</si>
  <si>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</si>
  <si>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</si>
  <si>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</si>
  <si>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</si>
  <si>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</si>
  <si>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</si>
  <si>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</si>
  <si>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</si>
  <si>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</si>
  <si>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</si>
  <si>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</si>
  <si>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</si>
  <si>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</si>
  <si>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</si>
  <si>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</si>
  <si>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</si>
  <si>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</si>
  <si>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</si>
  <si>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</si>
  <si>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</si>
  <si>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</si>
  <si>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</si>
  <si>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</si>
  <si>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</si>
  <si>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</si>
  <si>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</si>
  <si>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</si>
  <si>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</si>
  <si>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</si>
  <si>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</si>
  <si>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</si>
  <si>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</si>
  <si>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</si>
  <si>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</si>
  <si>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</si>
  <si>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</si>
  <si>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</si>
  <si>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</si>
  <si>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</si>
  <si>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</si>
  <si>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</si>
  <si>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</si>
  <si>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</si>
  <si>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</si>
  <si>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</si>
  <si>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</si>
  <si>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</si>
  <si>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</si>
  <si>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</si>
  <si>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</si>
  <si>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</si>
  <si>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</si>
  <si>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</si>
  <si>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</si>
  <si>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</si>
  <si>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</si>
  <si>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</si>
  <si>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</si>
  <si>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</si>
  <si>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</si>
  <si>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</si>
  <si>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</si>
  <si>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</si>
  <si>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</si>
  <si>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</si>
  <si>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</si>
  <si>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</si>
  <si>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</si>
  <si>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</si>
  <si>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</si>
  <si>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</si>
  <si>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</si>
  <si>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</si>
  <si>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</si>
  <si>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</si>
  <si>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</si>
  <si>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</si>
  <si>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</si>
  <si>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</si>
  <si>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</si>
  <si>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</si>
  <si>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</si>
  <si>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</si>
  <si>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</si>
  <si>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</si>
  <si>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</si>
  <si>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</si>
  <si>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</si>
  <si>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</si>
  <si>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</si>
  <si>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</si>
  <si>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</si>
  <si>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</si>
  <si>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</si>
  <si>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</si>
  <si>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</si>
  <si>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</si>
  <si>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</si>
  <si>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</si>
  <si>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</si>
  <si>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</si>
  <si>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</si>
  <si>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</si>
  <si>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</si>
  <si>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</si>
  <si>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</si>
  <si>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</si>
  <si>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</si>
  <si>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</si>
  <si>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</si>
  <si>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</si>
  <si>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</si>
  <si>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</si>
  <si>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</si>
  <si>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</si>
  <si>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</si>
  <si>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</si>
  <si>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</si>
  <si>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</si>
  <si>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</si>
  <si>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</si>
  <si>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</si>
  <si>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</si>
  <si>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</si>
  <si>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</si>
  <si>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</si>
  <si>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</si>
  <si>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</si>
  <si>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</si>
  <si>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</si>
  <si>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</si>
  <si>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</si>
  <si>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</si>
  <si>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</si>
  <si>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</si>
  <si>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</si>
  <si>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</si>
  <si>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</si>
  <si>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</si>
  <si>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</si>
  <si>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</si>
  <si>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</si>
  <si>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</si>
  <si>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</si>
  <si>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</si>
  <si>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</si>
  <si>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</si>
  <si>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</si>
  <si>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</si>
  <si>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</si>
  <si>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</si>
  <si>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</si>
  <si>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</si>
  <si>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</si>
  <si>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</si>
  <si>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</si>
  <si>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</si>
  <si>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</si>
  <si>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</si>
  <si>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</si>
  <si>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</si>
  <si>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</si>
  <si>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</si>
  <si>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</si>
  <si>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</si>
  <si>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</si>
  <si>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</si>
  <si>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</si>
  <si>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</si>
  <si>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</si>
  <si>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</si>
  <si>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</si>
  <si>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</si>
  <si>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</si>
  <si>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</si>
  <si>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</si>
  <si>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</si>
  <si>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</si>
  <si>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</si>
  <si>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</si>
  <si>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</si>
  <si>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</si>
  <si>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</si>
  <si>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</si>
  <si>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</si>
  <si>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</si>
  <si>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</si>
  <si>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</si>
  <si>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</si>
  <si>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</si>
  <si>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</si>
  <si>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</si>
  <si>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</si>
  <si>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</si>
  <si>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</si>
  <si>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</si>
  <si>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</si>
  <si>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</si>
  <si>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</si>
  <si>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</si>
  <si>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</si>
  <si>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</si>
  <si>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</si>
  <si>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</si>
  <si>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</si>
  <si>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</si>
  <si>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</si>
  <si>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</si>
  <si>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</si>
  <si>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</si>
  <si>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</si>
  <si>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</si>
  <si>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</si>
  <si>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</si>
  <si>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</si>
  <si>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</si>
  <si>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</si>
  <si>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</si>
  <si>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</si>
  <si>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</si>
  <si>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</si>
  <si>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</si>
  <si>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</si>
  <si>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</si>
  <si>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</si>
  <si>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</si>
  <si>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</si>
  <si>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</si>
  <si>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</si>
  <si>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</si>
  <si>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</si>
  <si>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</si>
  <si>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</si>
  <si>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</si>
  <si>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</si>
  <si>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</si>
  <si>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</si>
  <si>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</si>
  <si>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</si>
  <si>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</si>
  <si>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</si>
  <si>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</si>
  <si>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</si>
  <si>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</si>
  <si>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</si>
  <si>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</si>
  <si>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</si>
  <si>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</si>
  <si>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</si>
  <si>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</si>
  <si>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</si>
  <si>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</si>
  <si>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</si>
  <si>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</si>
  <si>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</si>
  <si>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</si>
  <si>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</si>
  <si>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</si>
  <si>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</si>
  <si>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</si>
  <si>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</si>
  <si>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</si>
  <si>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</si>
  <si>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</si>
  <si>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</si>
  <si>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</si>
  <si>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</si>
  <si>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</si>
  <si>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</si>
  <si>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</si>
  <si>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</si>
  <si>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</si>
  <si>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</si>
  <si>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</si>
  <si>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</si>
  <si>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</si>
  <si>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</si>
  <si>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</si>
  <si>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</si>
  <si>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</si>
  <si>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</si>
  <si>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</si>
  <si>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</si>
  <si>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</si>
  <si>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</si>
  <si>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</si>
  <si>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</si>
  <si>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</si>
  <si>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</si>
  <si>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</si>
  <si>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</si>
  <si>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</si>
  <si>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</si>
  <si>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</si>
  <si>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</si>
  <si>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</si>
  <si>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</si>
  <si>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</si>
  <si>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</si>
  <si>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</si>
  <si>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</si>
  <si>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</si>
  <si>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</si>
  <si>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</si>
  <si>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</si>
  <si>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</si>
  <si>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</si>
  <si>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</si>
  <si>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</si>
  <si>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</si>
  <si>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</si>
  <si>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</si>
  <si>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</si>
  <si>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</si>
  <si>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</si>
  <si>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</si>
  <si>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</si>
  <si>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</si>
  <si>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</si>
  <si>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</si>
  <si>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</si>
  <si>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</si>
  <si>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</si>
  <si>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</si>
  <si>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</si>
  <si>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</si>
  <si>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</si>
  <si>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</si>
  <si>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</si>
  <si>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</si>
  <si>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</si>
  <si>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</si>
  <si>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</si>
  <si>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</si>
  <si>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</si>
  <si>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</si>
  <si>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</si>
  <si>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</si>
  <si>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</si>
  <si>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</si>
  <si>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</si>
  <si>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</si>
  <si>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</si>
  <si>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</si>
  <si>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</si>
  <si>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</si>
  <si>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</si>
  <si>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</si>
  <si>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</si>
  <si>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</si>
  <si>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</si>
  <si>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</si>
  <si>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</si>
  <si>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</si>
  <si>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</si>
  <si>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</si>
  <si>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</si>
  <si>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</si>
  <si>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</si>
  <si>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</si>
  <si>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</si>
  <si>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</si>
  <si>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</si>
  <si>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</si>
  <si>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</si>
  <si>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</si>
  <si>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</si>
  <si>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</si>
  <si>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</si>
  <si>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</si>
  <si>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</si>
  <si>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</si>
  <si>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</si>
  <si>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</si>
  <si>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</si>
  <si>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</si>
  <si>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</si>
  <si>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</si>
  <si>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</si>
  <si>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</si>
  <si>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</si>
  <si>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</si>
  <si>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</si>
  <si>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</si>
  <si>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</si>
  <si>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</si>
  <si>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</si>
  <si>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</si>
  <si>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</si>
  <si>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</si>
  <si>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</si>
  <si>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</si>
  <si>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</si>
  <si>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</si>
  <si>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</si>
  <si>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</si>
  <si>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</si>
  <si>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</si>
  <si>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</si>
  <si>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</si>
  <si>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</si>
  <si>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</si>
  <si>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</si>
  <si>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</si>
  <si>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</si>
  <si>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</si>
  <si>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</si>
  <si>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</si>
  <si>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</si>
  <si>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</si>
  <si>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</si>
  <si>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</si>
  <si>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</si>
  <si>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</si>
  <si>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</si>
  <si>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</si>
  <si>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</si>
  <si>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</si>
  <si>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</si>
  <si>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</si>
  <si>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</si>
  <si>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</si>
  <si>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</si>
  <si>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</si>
  <si>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</si>
  <si>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</si>
  <si>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</si>
  <si>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</si>
  <si>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</si>
  <si>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</si>
  <si>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</si>
  <si>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</si>
  <si>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</si>
  <si>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</si>
  <si>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</si>
  <si>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</si>
  <si>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</si>
  <si>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</si>
  <si>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</si>
  <si>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</si>
  <si>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</si>
  <si>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</si>
  <si>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</si>
  <si>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</si>
  <si>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</si>
  <si>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</si>
  <si>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</si>
  <si>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</si>
  <si>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</si>
  <si>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</si>
  <si>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</si>
  <si>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</si>
  <si>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</si>
  <si>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</si>
  <si>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</si>
  <si>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</si>
  <si>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</si>
  <si>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</si>
  <si>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</si>
  <si>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</si>
  <si>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</si>
  <si>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</si>
  <si>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</si>
  <si>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</si>
  <si>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</si>
  <si>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</si>
  <si>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</si>
  <si>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</si>
  <si>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</si>
  <si>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</si>
  <si>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</si>
  <si>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</si>
  <si>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</si>
  <si>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</si>
  <si>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</si>
  <si>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</si>
  <si>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</si>
  <si>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</si>
  <si>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</si>
  <si>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</si>
  <si>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</si>
  <si>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</si>
  <si>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</si>
  <si>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</si>
  <si>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</si>
  <si>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</si>
  <si>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</si>
  <si>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</si>
  <si>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</si>
  <si>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</si>
  <si>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</si>
  <si>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</si>
  <si>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</si>
  <si>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</si>
  <si>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</si>
  <si>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</si>
  <si>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</si>
  <si>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</si>
  <si>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</si>
  <si>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</si>
  <si>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</si>
  <si>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</si>
  <si>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</si>
  <si>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</si>
  <si>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</si>
  <si>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</si>
  <si>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</si>
  <si>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</si>
  <si>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</si>
  <si>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</si>
  <si>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</si>
  <si>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</si>
  <si>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</si>
  <si>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</si>
  <si>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</si>
  <si>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</si>
  <si>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</si>
  <si>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</si>
  <si>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</si>
  <si>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</si>
  <si>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</si>
  <si>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</si>
  <si>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</si>
  <si>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</si>
  <si>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</si>
  <si>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</si>
  <si>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</si>
  <si>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</si>
  <si>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</si>
  <si>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</si>
  <si>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</si>
  <si>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</si>
  <si>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</si>
  <si>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</si>
  <si>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</si>
  <si>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</si>
  <si>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</si>
  <si>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</si>
  <si>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</si>
  <si>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</si>
  <si>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</si>
  <si>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</si>
  <si>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</si>
  <si>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</si>
  <si>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</si>
  <si>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</si>
  <si>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</si>
  <si>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</si>
  <si>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</si>
  <si>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</si>
  <si>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</si>
  <si>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</si>
  <si>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</si>
  <si>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</si>
  <si>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</si>
  <si>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</si>
  <si>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</si>
  <si>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</si>
  <si>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</si>
  <si>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</si>
  <si>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</si>
  <si>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</si>
  <si>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</si>
  <si>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</si>
  <si>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</si>
  <si>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</si>
  <si>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</si>
  <si>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</si>
  <si>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</si>
  <si>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</si>
  <si>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</si>
  <si>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</si>
  <si>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</si>
  <si>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</si>
  <si>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</si>
  <si>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</si>
  <si>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</si>
  <si>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</si>
  <si>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</si>
  <si>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</si>
  <si>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</si>
  <si>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</si>
  <si>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</si>
  <si>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</si>
  <si>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</si>
  <si>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</si>
  <si>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</si>
  <si>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</si>
  <si>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</si>
  <si>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</si>
  <si>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</si>
  <si>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</si>
  <si>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</si>
  <si>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</si>
  <si>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</si>
  <si>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</si>
  <si>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</si>
  <si>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</si>
  <si>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</si>
  <si>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</si>
  <si>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</si>
  <si>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</si>
  <si>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</si>
  <si>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</si>
  <si>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</si>
  <si>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</si>
  <si>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</si>
  <si>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</si>
  <si>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</si>
  <si>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</si>
  <si>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</si>
  <si>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</si>
  <si>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</si>
  <si>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</si>
  <si>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</si>
  <si>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</si>
  <si>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</si>
  <si>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</si>
  <si>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</si>
  <si>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</si>
  <si>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</si>
  <si>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</si>
  <si>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</si>
  <si>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</si>
  <si>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</si>
  <si>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</si>
  <si>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</si>
  <si>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</si>
  <si>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</si>
  <si>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</si>
  <si>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</si>
  <si>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</si>
  <si>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</si>
  <si>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</si>
  <si>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</si>
  <si>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</si>
  <si>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</si>
  <si>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</si>
  <si>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</si>
  <si>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</si>
  <si>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</si>
  <si>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</si>
  <si>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</si>
  <si>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</si>
  <si>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</si>
  <si>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</si>
  <si>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</si>
  <si>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</si>
  <si>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</si>
  <si>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</si>
  <si>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</si>
  <si>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</si>
  <si>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</si>
  <si>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</si>
  <si>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</si>
  <si>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</si>
  <si>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</si>
  <si>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</si>
  <si>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</si>
  <si>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</si>
  <si>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</si>
  <si>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</si>
  <si>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</si>
  <si>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</si>
  <si>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</si>
  <si>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</si>
  <si>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</si>
  <si>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</si>
  <si>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</si>
  <si>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</si>
  <si>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</si>
  <si>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</si>
  <si>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</si>
  <si>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</si>
  <si>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</si>
  <si>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</si>
  <si>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</si>
  <si>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</si>
  <si>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</si>
  <si>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</si>
  <si>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</si>
  <si>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</si>
  <si>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</si>
  <si>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</si>
  <si>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</si>
  <si>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</si>
  <si>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</si>
  <si>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</si>
  <si>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</si>
  <si>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</si>
  <si>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</si>
  <si>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</si>
  <si>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</si>
  <si>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</si>
  <si>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</si>
  <si>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</si>
  <si>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</si>
  <si>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</si>
  <si>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</si>
  <si>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</si>
  <si>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</si>
  <si>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</si>
  <si>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</si>
  <si>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</si>
  <si>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</si>
  <si>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</si>
  <si>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</si>
  <si>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</si>
  <si>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</si>
  <si>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</si>
  <si>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</si>
  <si>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</si>
  <si>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</si>
  <si>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</si>
  <si>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</si>
  <si>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</si>
  <si>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</si>
  <si>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</si>
  <si>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</si>
  <si>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</si>
  <si>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</si>
  <si>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</si>
  <si>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</si>
  <si>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</si>
  <si>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</si>
  <si>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</si>
  <si>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</si>
  <si>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</si>
  <si>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</si>
  <si>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</si>
  <si>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</si>
  <si>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</si>
  <si>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</si>
  <si>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</si>
  <si>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</si>
  <si>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</si>
  <si>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</si>
  <si>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</si>
  <si>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</si>
  <si>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</si>
  <si>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</si>
  <si>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</si>
  <si>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</si>
  <si>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</si>
  <si>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</si>
  <si>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</si>
  <si>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</si>
  <si>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</si>
  <si>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</si>
  <si>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</si>
  <si>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</si>
  <si>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</si>
  <si>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</si>
  <si>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</si>
  <si>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</si>
  <si>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</si>
  <si>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</si>
  <si>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</si>
  <si>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</si>
  <si>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</si>
  <si>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</si>
  <si>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</si>
  <si>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</si>
  <si>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</si>
  <si>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</si>
  <si>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</si>
  <si>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</si>
  <si>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</si>
  <si>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</si>
  <si>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</si>
  <si>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</si>
  <si>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</si>
  <si>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</si>
  <si>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</si>
  <si>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</si>
  <si>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</si>
  <si>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</si>
  <si>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</si>
  <si>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</si>
  <si>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</si>
  <si>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</si>
  <si>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</si>
  <si>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</si>
  <si>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</si>
  <si>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</si>
  <si>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</si>
  <si>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</si>
  <si>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</si>
  <si>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</si>
  <si>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</si>
  <si>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</si>
  <si>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</si>
  <si>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</si>
  <si>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</si>
  <si>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</si>
  <si>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</si>
  <si>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</si>
  <si>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</si>
  <si>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</si>
  <si>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</si>
  <si>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</si>
  <si>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</si>
  <si>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</si>
  <si>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</si>
  <si>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</si>
  <si>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</si>
  <si>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</si>
  <si>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</si>
  <si>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</si>
  <si>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</si>
  <si>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</si>
  <si>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</si>
  <si>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</si>
  <si>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</si>
  <si>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</si>
  <si>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</si>
  <si>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</si>
  <si>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</si>
  <si>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</si>
  <si>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</si>
  <si>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</si>
  <si>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</si>
  <si>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</si>
  <si>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</si>
  <si>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</si>
  <si>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</si>
  <si>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</si>
  <si>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</si>
  <si>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</si>
  <si>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</si>
  <si>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</si>
  <si>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</si>
  <si>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</si>
  <si>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</si>
  <si>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</si>
  <si>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</si>
  <si>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</si>
  <si>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</si>
  <si>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</si>
  <si>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</si>
  <si>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</si>
  <si>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</si>
  <si>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</si>
  <si>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</si>
  <si>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</si>
  <si>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</si>
  <si>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</si>
  <si>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</si>
  <si>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</si>
  <si>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</si>
  <si>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</si>
  <si>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</si>
  <si>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</si>
  <si>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</si>
  <si>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</si>
  <si>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</si>
  <si>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</si>
  <si>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</si>
  <si>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</si>
  <si>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</si>
  <si>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</si>
  <si>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</si>
  <si>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</si>
  <si>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</si>
  <si>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</si>
  <si>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</si>
  <si>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</si>
  <si>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</si>
  <si>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</si>
  <si>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</si>
  <si>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</si>
  <si>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</si>
  <si>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</si>
  <si>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</si>
  <si>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</si>
  <si>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</si>
  <si>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</si>
  <si>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</si>
  <si>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</si>
  <si>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</si>
  <si>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</si>
  <si>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</si>
  <si>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</si>
  <si>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</si>
  <si>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</si>
  <si>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</si>
  <si>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</si>
  <si>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</si>
  <si>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</si>
  <si>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</si>
  <si>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</si>
  <si>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</si>
  <si>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</si>
  <si>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</si>
  <si>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</si>
  <si>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</si>
  <si>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</si>
  <si>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</si>
  <si>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</si>
  <si>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</si>
  <si>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</si>
  <si>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</si>
  <si>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</si>
  <si>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</si>
  <si>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</si>
  <si>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</si>
  <si>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</si>
  <si>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</si>
  <si>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</si>
  <si>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</si>
  <si>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</si>
  <si>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</si>
  <si>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</si>
  <si>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</si>
  <si>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</si>
  <si>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</si>
  <si>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</si>
  <si>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</si>
  <si>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</si>
  <si>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</si>
  <si>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</si>
  <si>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</si>
  <si>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</si>
  <si>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</si>
  <si>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</si>
  <si>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</si>
  <si>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</si>
  <si>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</si>
  <si>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</si>
  <si>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</si>
  <si>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</si>
  <si>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</si>
  <si>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</si>
  <si>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</si>
  <si>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</si>
  <si>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</si>
  <si>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</si>
  <si>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</si>
  <si>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</si>
  <si>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</si>
  <si>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</si>
  <si>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</si>
  <si>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</si>
  <si>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</si>
  <si>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</si>
  <si>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</si>
  <si>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</si>
  <si>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</si>
  <si>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</si>
  <si>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</si>
  <si>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</si>
  <si>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</si>
  <si>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</si>
  <si>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</si>
  <si>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</si>
  <si>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</si>
  <si>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</si>
  <si>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</si>
  <si>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</si>
  <si>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</si>
  <si>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</si>
  <si>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</si>
  <si>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</si>
  <si>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</si>
  <si>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</si>
  <si>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</si>
  <si>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</si>
  <si>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</si>
  <si>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</si>
  <si>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</si>
  <si>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</si>
  <si>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</si>
  <si>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</si>
  <si>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</si>
  <si>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</si>
  <si>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</si>
  <si>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</si>
  <si>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</si>
  <si>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</si>
  <si>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</si>
  <si>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</si>
  <si>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</si>
  <si>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</si>
  <si>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</si>
  <si>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</si>
  <si>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</si>
  <si>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</si>
  <si>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</si>
  <si>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</si>
  <si>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</si>
  <si>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</si>
  <si>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</si>
  <si>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</si>
  <si>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</si>
  <si>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</si>
  <si>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</si>
  <si>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</si>
  <si>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</si>
  <si>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</si>
  <si>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</si>
  <si>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</si>
  <si>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</si>
  <si>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</si>
  <si>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</si>
  <si>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</si>
  <si>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</si>
  <si>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</si>
  <si>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</si>
  <si>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</si>
  <si>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</si>
  <si>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</si>
  <si>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</si>
  <si>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</si>
  <si>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</si>
  <si>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</si>
  <si>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</si>
  <si>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</si>
  <si>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</si>
  <si>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</si>
  <si>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</si>
  <si>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</si>
  <si>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</si>
  <si>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</si>
  <si>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</si>
  <si>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</si>
  <si>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</si>
  <si>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</si>
  <si>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</si>
  <si>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</si>
  <si>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</si>
  <si>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</si>
  <si>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</si>
  <si>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</si>
  <si>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</si>
  <si>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</si>
  <si>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</si>
  <si>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</si>
  <si>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</si>
  <si>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</si>
  <si>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</si>
  <si>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</si>
  <si>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</si>
  <si>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</si>
  <si>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</si>
  <si>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</si>
  <si>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</si>
  <si>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</si>
  <si>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</si>
  <si>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</si>
  <si>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</si>
  <si>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</si>
  <si>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</si>
  <si>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</si>
  <si>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</si>
  <si>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</si>
  <si>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</si>
  <si>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</si>
  <si>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</si>
  <si>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</si>
  <si>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</si>
  <si>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</si>
  <si>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</si>
  <si>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</si>
  <si>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</si>
  <si>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</si>
  <si>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</si>
  <si>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</si>
  <si>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</si>
  <si>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</si>
  <si>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</si>
  <si>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</si>
  <si>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</si>
  <si>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</si>
  <si>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</si>
  <si>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</si>
  <si>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</si>
  <si>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</si>
  <si>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</si>
  <si>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</si>
  <si>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</si>
  <si>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</si>
  <si>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</si>
  <si>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</si>
  <si>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</si>
  <si>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</si>
  <si>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</si>
  <si>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</si>
  <si>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</si>
  <si>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</si>
  <si>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</si>
  <si>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</si>
  <si>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</si>
  <si>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</si>
  <si>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</si>
  <si>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</si>
  <si>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</si>
  <si>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</si>
  <si>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</si>
  <si>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</si>
  <si>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</si>
  <si>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</si>
  <si>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</si>
  <si>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</si>
  <si>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</si>
  <si>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</si>
  <si>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</si>
  <si>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</si>
  <si>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</si>
  <si>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</si>
  <si>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</si>
  <si>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</si>
  <si>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</si>
  <si>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</si>
  <si>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</si>
  <si>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</si>
  <si>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</si>
  <si>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</si>
  <si>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</si>
  <si>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</si>
  <si>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</si>
  <si>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</si>
  <si>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</si>
  <si>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</si>
  <si>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</si>
  <si>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</si>
  <si>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</si>
  <si>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</si>
  <si>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</si>
  <si>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</si>
  <si>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</si>
  <si>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</si>
  <si>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</si>
  <si>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</si>
  <si>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</si>
  <si>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</si>
  <si>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</si>
  <si>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</si>
  <si>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</si>
  <si>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</si>
  <si>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</si>
  <si>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</si>
  <si>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</si>
  <si>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</si>
  <si>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</si>
  <si>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</si>
  <si>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</si>
  <si>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</si>
  <si>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</si>
  <si>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</si>
  <si>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</si>
  <si>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</si>
  <si>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</si>
  <si>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</si>
  <si>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</si>
  <si>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</si>
  <si>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</si>
  <si>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</si>
  <si>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</si>
  <si>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</si>
  <si>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</si>
  <si>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</si>
  <si>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</si>
  <si>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</si>
  <si>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</si>
  <si>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</si>
  <si>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</si>
  <si>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</si>
  <si>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</si>
  <si>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</si>
  <si>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</si>
  <si>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</si>
  <si>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</si>
  <si>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</si>
  <si>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</si>
  <si>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</si>
  <si>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</si>
  <si>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</si>
  <si>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</si>
  <si>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</si>
  <si>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</si>
  <si>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</si>
  <si>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</si>
  <si>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</si>
  <si>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</si>
  <si>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</si>
  <si>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</si>
  <si>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</si>
  <si>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</si>
  <si>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</si>
  <si>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</si>
  <si>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</si>
  <si>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</si>
  <si>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</si>
  <si>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</si>
  <si>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</si>
  <si>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</si>
  <si>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</si>
  <si>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</si>
  <si>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</si>
  <si>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</si>
  <si>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</si>
  <si>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</si>
  <si>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</si>
  <si>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</si>
  <si>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</si>
  <si>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</si>
  <si>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</si>
  <si>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</si>
  <si>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</si>
  <si>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</si>
  <si>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</si>
  <si>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</si>
  <si>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</si>
  <si>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</si>
  <si>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</si>
  <si>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</si>
  <si>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</si>
  <si>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</si>
  <si>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</si>
  <si>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</si>
  <si>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</si>
  <si>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</si>
  <si>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</si>
  <si>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</si>
  <si>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</si>
  <si>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</si>
  <si>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</si>
  <si>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</si>
  <si>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</si>
  <si>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</si>
  <si>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</si>
  <si>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</si>
  <si>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</si>
  <si>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</si>
  <si>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</si>
  <si>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</si>
  <si>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</si>
  <si>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</si>
  <si>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</si>
  <si>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</si>
  <si>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</si>
  <si>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</si>
  <si>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</si>
  <si>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</si>
  <si>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</si>
  <si>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</si>
  <si>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</si>
  <si>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</si>
  <si>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</si>
  <si>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</si>
  <si>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</si>
  <si>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</si>
  <si>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</si>
  <si>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</si>
  <si>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</si>
  <si>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</si>
  <si>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</si>
  <si>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</si>
  <si>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</si>
  <si>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</si>
  <si>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</si>
  <si>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</si>
  <si>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</si>
  <si>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</si>
  <si>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</si>
  <si>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</si>
  <si>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</si>
  <si>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</si>
  <si>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</si>
  <si>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</si>
  <si>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</si>
  <si>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</si>
  <si>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</si>
  <si>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</si>
  <si>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</si>
  <si>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</si>
  <si>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</si>
  <si>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</si>
  <si>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</si>
  <si>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</si>
  <si>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</si>
  <si>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</si>
  <si>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</si>
  <si>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</si>
  <si>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</si>
  <si>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</si>
  <si>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</si>
  <si>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</si>
  <si>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</si>
  <si>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</si>
  <si>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</si>
  <si>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</si>
  <si>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</si>
  <si>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</si>
  <si>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</si>
  <si>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</si>
  <si>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</si>
  <si>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</si>
  <si>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</si>
  <si>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</si>
  <si>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</si>
  <si>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</si>
  <si>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</si>
  <si>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</si>
  <si>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</si>
  <si>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</si>
  <si>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</si>
  <si>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</si>
  <si>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</si>
  <si>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</si>
  <si>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</si>
  <si>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</si>
  <si>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</si>
  <si>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</si>
  <si>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</si>
  <si>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</si>
  <si>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</si>
  <si>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</si>
  <si>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</si>
  <si>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</si>
  <si>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</si>
  <si>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</si>
  <si>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</si>
  <si>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</si>
  <si>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</si>
  <si>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</si>
  <si>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</si>
  <si>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</si>
  <si>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</si>
  <si>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</si>
  <si>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</si>
  <si>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</si>
  <si>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</si>
  <si>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</si>
  <si>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</si>
  <si>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</si>
  <si>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</si>
  <si>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</si>
  <si>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</si>
  <si>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</si>
  <si>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</si>
  <si>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</si>
  <si>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</si>
  <si>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</si>
  <si>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</si>
  <si>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</si>
  <si>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</si>
  <si>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</si>
  <si>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</si>
  <si>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</si>
  <si>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</si>
  <si>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</si>
  <si>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</si>
  <si>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</si>
  <si>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</si>
  <si>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</si>
  <si>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</si>
  <si>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</si>
  <si>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</si>
  <si>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</si>
  <si>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</si>
  <si>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</si>
  <si>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</si>
  <si>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</si>
  <si>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</si>
  <si>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</si>
  <si>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</si>
  <si>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</si>
  <si>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</si>
  <si>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</si>
  <si>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</si>
  <si>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</si>
  <si>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</si>
  <si>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</si>
  <si>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</si>
  <si>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</si>
  <si>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</si>
  <si>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</si>
  <si>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</si>
  <si>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</si>
  <si>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</si>
  <si>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</si>
  <si>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</si>
  <si>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</si>
  <si>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</si>
  <si>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</si>
  <si>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</si>
  <si>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</si>
  <si>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</si>
  <si>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</si>
  <si>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</si>
  <si>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</si>
  <si>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</si>
  <si>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</si>
  <si>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</si>
  <si>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</si>
  <si>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</si>
  <si>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</si>
  <si>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</si>
  <si>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</si>
  <si>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</si>
  <si>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</si>
  <si>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</si>
  <si>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</si>
  <si>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</si>
  <si>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</si>
  <si>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</si>
  <si>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</si>
  <si>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</si>
  <si>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</si>
  <si>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</si>
  <si>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</si>
  <si>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</si>
  <si>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</si>
  <si>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</si>
  <si>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</si>
  <si>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</si>
  <si>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</si>
  <si>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</si>
  <si>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</si>
  <si>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</si>
  <si>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</si>
  <si>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</si>
  <si>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</si>
  <si>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</si>
  <si>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</si>
  <si>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</si>
  <si>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</si>
  <si>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</si>
  <si>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</si>
  <si>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</si>
  <si>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</si>
  <si>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</si>
  <si>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</si>
  <si>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</si>
  <si>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</si>
  <si>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</si>
  <si>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</si>
  <si>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</si>
  <si>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</si>
  <si>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</si>
  <si>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</si>
  <si>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</si>
  <si>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</si>
  <si>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</si>
  <si>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</si>
  <si>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</si>
  <si>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</si>
  <si>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</si>
  <si>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</si>
  <si>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</si>
  <si>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</si>
  <si>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</si>
  <si>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</si>
  <si>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</si>
  <si>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</si>
  <si>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</si>
  <si>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</si>
  <si>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</si>
  <si>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</si>
  <si>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</si>
  <si>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</si>
  <si>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</si>
  <si>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</si>
  <si>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</si>
  <si>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</si>
  <si>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</si>
  <si>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</si>
  <si>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</si>
  <si>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</si>
  <si>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</si>
  <si>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</si>
  <si>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</si>
  <si>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</si>
  <si>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</si>
  <si>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</si>
  <si>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</si>
  <si>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</si>
  <si>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</si>
  <si>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</si>
  <si>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</si>
  <si>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</si>
  <si>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</si>
  <si>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</si>
  <si>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</si>
  <si>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</si>
  <si>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</si>
  <si>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</si>
  <si>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</si>
  <si>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</si>
  <si>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</si>
  <si>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</si>
  <si>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</si>
  <si>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</si>
  <si>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</si>
  <si>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</si>
  <si>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</si>
  <si>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</si>
  <si>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</si>
  <si>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</si>
  <si>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</si>
  <si>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</si>
  <si>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</si>
  <si>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</si>
  <si>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</si>
  <si>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</si>
  <si>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</si>
  <si>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</si>
  <si>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</si>
  <si>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</si>
  <si>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</si>
  <si>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</si>
  <si>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</si>
  <si>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</si>
  <si>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</si>
  <si>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</si>
  <si>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</si>
  <si>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</si>
  <si>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</si>
  <si>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</si>
  <si>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</si>
  <si>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</si>
  <si>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</si>
  <si>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</si>
  <si>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</si>
  <si>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</si>
  <si>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</si>
  <si>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</si>
  <si>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</si>
  <si>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</si>
  <si>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</si>
  <si>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</si>
  <si>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</si>
  <si>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</si>
  <si>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</si>
  <si>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</si>
  <si>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</si>
  <si>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</si>
  <si>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</si>
  <si>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</si>
  <si>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</si>
  <si>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</si>
  <si>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</si>
  <si>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</si>
  <si>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</si>
  <si>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</si>
  <si>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</si>
  <si>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</si>
  <si>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</si>
  <si>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</si>
  <si>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</si>
  <si>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</si>
  <si>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</si>
  <si>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</si>
  <si>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</si>
  <si>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</si>
  <si>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</si>
  <si>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</si>
  <si>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</si>
  <si>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</si>
  <si>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</si>
  <si>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</si>
  <si>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</si>
  <si>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</si>
  <si>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</si>
  <si>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</si>
  <si>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</si>
  <si>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</si>
  <si>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</si>
  <si>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</si>
  <si>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</si>
  <si>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</si>
  <si>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</si>
  <si>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</si>
  <si>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</si>
  <si>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</si>
  <si>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</si>
  <si>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</si>
  <si>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</si>
  <si>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</si>
  <si>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</si>
  <si>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</si>
  <si>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</si>
  <si>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</si>
  <si>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</si>
  <si>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</si>
  <si>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</si>
  <si>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</si>
  <si>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</si>
  <si>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</si>
  <si>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</si>
  <si>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</si>
  <si>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</si>
  <si>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</si>
  <si>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</si>
  <si>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</si>
  <si>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</si>
  <si>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</si>
  <si>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</si>
  <si>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</si>
  <si>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</si>
  <si>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</si>
  <si>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</si>
  <si>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</si>
  <si>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</si>
  <si>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</si>
  <si>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</si>
  <si>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</si>
  <si>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</si>
  <si>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</si>
  <si>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</si>
  <si>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</si>
  <si>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</si>
  <si>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</si>
  <si>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</si>
  <si>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</si>
  <si>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</si>
  <si>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</si>
  <si>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</si>
  <si>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</si>
  <si>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</si>
  <si>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</si>
  <si>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</si>
  <si>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</si>
  <si>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</si>
  <si>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</si>
  <si>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</si>
  <si>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</si>
  <si>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</si>
  <si>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</si>
  <si>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</si>
  <si>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</si>
  <si>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</si>
  <si>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</si>
  <si>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</si>
  <si>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</si>
  <si>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</si>
  <si>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</si>
  <si>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</si>
  <si>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</si>
  <si>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</si>
  <si>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</si>
  <si>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</si>
  <si>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</si>
  <si>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</si>
  <si>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</si>
  <si>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</si>
  <si>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</si>
  <si>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</si>
  <si>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</si>
  <si>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</si>
  <si>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</si>
  <si>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</si>
  <si>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</si>
  <si>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</si>
  <si>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</si>
  <si>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</si>
  <si>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</si>
  <si>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</si>
  <si>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</si>
  <si>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</si>
  <si>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</si>
  <si>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</si>
  <si>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</si>
  <si>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</si>
  <si>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</si>
  <si>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</si>
  <si>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</si>
  <si>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</si>
  <si>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</si>
  <si>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</si>
  <si>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</si>
  <si>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</si>
  <si>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</si>
  <si>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</si>
  <si>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</si>
  <si>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</si>
  <si>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</si>
  <si>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</si>
  <si>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</si>
  <si>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</si>
  <si>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</si>
  <si>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</si>
  <si>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</si>
  <si>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</si>
  <si>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</si>
  <si>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</si>
  <si>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</si>
  <si>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</si>
  <si>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</si>
  <si>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</si>
  <si>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</si>
  <si>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</si>
  <si>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</si>
  <si>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</si>
  <si>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</si>
  <si>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</si>
  <si>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</si>
  <si>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</si>
  <si>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</si>
  <si>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</si>
  <si>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</si>
  <si>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</si>
  <si>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</si>
  <si>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</si>
  <si>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</si>
  <si>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</si>
  <si>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</si>
  <si>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</si>
  <si>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</si>
  <si>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</si>
  <si>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</si>
  <si>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</si>
  <si>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</si>
  <si>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</si>
  <si>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</si>
  <si>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</si>
  <si>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</si>
  <si>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</si>
  <si>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</si>
  <si>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</si>
  <si>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</si>
  <si>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</si>
  <si>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</si>
  <si>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</si>
  <si>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</si>
  <si>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</si>
  <si>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</si>
  <si>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</si>
  <si>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</si>
  <si>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</si>
  <si>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</si>
  <si>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</si>
  <si>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</si>
  <si>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</si>
  <si>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</si>
  <si>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</si>
  <si>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</si>
  <si>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</si>
  <si>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</si>
  <si>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</si>
  <si>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</si>
  <si>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</si>
  <si>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</si>
  <si>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</si>
  <si>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</si>
  <si>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</si>
  <si>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</si>
  <si>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</si>
  <si>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</si>
  <si>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</si>
  <si>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</si>
  <si>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</si>
  <si>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</si>
  <si>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</si>
  <si>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</si>
  <si>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</si>
  <si>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</si>
  <si>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</si>
  <si>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</si>
  <si>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</si>
  <si>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</si>
  <si>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</si>
  <si>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</si>
  <si>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</si>
  <si>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</si>
  <si>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</si>
  <si>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</si>
  <si>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</si>
  <si>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</si>
  <si>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</si>
  <si>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</si>
  <si>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</si>
  <si>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</si>
  <si>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</si>
  <si>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</si>
  <si>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</si>
  <si>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</si>
  <si>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</si>
  <si>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</si>
  <si>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</si>
  <si>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</si>
  <si>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</si>
  <si>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</si>
  <si>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</si>
  <si>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</si>
  <si>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</si>
  <si>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</si>
  <si>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</si>
  <si>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</si>
  <si>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</si>
  <si>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</si>
  <si>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</si>
  <si>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</si>
  <si>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</si>
  <si>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</si>
  <si>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</si>
  <si>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</si>
  <si>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</si>
  <si>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</si>
  <si>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</si>
  <si>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</si>
  <si>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</si>
  <si>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</si>
  <si>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</si>
  <si>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</si>
  <si>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</si>
  <si>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</si>
  <si>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</si>
  <si>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</si>
  <si>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</si>
  <si>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</si>
  <si>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</si>
  <si>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</si>
  <si>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</si>
  <si>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</si>
  <si>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</si>
  <si>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</si>
  <si>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</si>
  <si>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</si>
  <si>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</si>
  <si>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</si>
  <si>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</si>
  <si>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</si>
  <si>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</si>
  <si>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</si>
  <si>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</si>
  <si>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</si>
  <si>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</si>
  <si>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</si>
  <si>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</si>
  <si>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</si>
  <si>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</si>
  <si>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</si>
  <si>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</si>
  <si>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</si>
  <si>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</si>
  <si>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</si>
  <si>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</si>
  <si>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</si>
  <si>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</si>
  <si>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</si>
  <si>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</si>
  <si>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</si>
  <si>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</si>
  <si>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</si>
  <si>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</si>
  <si>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</si>
  <si>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</si>
  <si>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</si>
  <si>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</si>
  <si>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</si>
  <si>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</si>
  <si>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</si>
  <si>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</si>
  <si>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</si>
  <si>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</si>
  <si>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</si>
  <si>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</si>
  <si>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</si>
  <si>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</si>
  <si>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</si>
  <si>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</si>
  <si>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</si>
  <si>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</si>
  <si>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</si>
  <si>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</si>
  <si>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</si>
  <si>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</si>
  <si>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</si>
  <si>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</si>
  <si>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</si>
  <si>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</si>
  <si>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</si>
  <si>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</si>
  <si>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</si>
  <si>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</si>
  <si>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</si>
  <si>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</si>
  <si>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</si>
  <si>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</si>
  <si>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</si>
  <si>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</si>
  <si>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</si>
  <si>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</si>
  <si>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</si>
  <si>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</si>
  <si>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</si>
  <si>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</si>
  <si>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</si>
  <si>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</si>
  <si>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</si>
  <si>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</si>
  <si>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</si>
  <si>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</si>
  <si>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</si>
  <si>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</si>
  <si>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</si>
  <si>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</si>
  <si>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</si>
  <si>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</si>
  <si>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</si>
  <si>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</si>
  <si>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</si>
  <si>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</si>
  <si>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</si>
  <si>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</si>
  <si>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</si>
  <si>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</si>
  <si>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</si>
  <si>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</si>
  <si>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</si>
  <si>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</si>
  <si>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</si>
  <si>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</si>
  <si>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</si>
  <si>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</si>
  <si>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</si>
  <si>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</si>
  <si>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</si>
  <si>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</si>
  <si>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</si>
  <si>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</si>
  <si>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</si>
  <si>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</si>
  <si>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</si>
  <si>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</si>
  <si>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</si>
  <si>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</si>
  <si>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</si>
  <si>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</si>
  <si>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</si>
  <si>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</si>
  <si>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</si>
  <si>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</si>
  <si>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</si>
  <si>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</si>
  <si>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</si>
  <si>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</si>
  <si>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</si>
  <si>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</si>
  <si>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</si>
  <si>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</si>
  <si>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</si>
  <si>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</si>
  <si>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</si>
  <si>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</si>
  <si>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</si>
  <si>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</si>
  <si>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</si>
  <si>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</si>
  <si>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</si>
  <si>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</si>
  <si>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</si>
  <si>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</si>
  <si>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</si>
  <si>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</si>
  <si>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</si>
  <si>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</si>
  <si>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</si>
  <si>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</si>
  <si>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</si>
  <si>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</si>
  <si>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</si>
  <si>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</si>
  <si>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</si>
  <si>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</si>
  <si>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</si>
  <si>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</si>
  <si>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</si>
  <si>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</si>
  <si>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</si>
  <si>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</si>
  <si>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</si>
  <si>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</si>
  <si>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</si>
  <si>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</si>
  <si>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</si>
  <si>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</si>
  <si>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</si>
  <si>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</si>
  <si>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</si>
  <si>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</si>
  <si>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</si>
  <si>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</si>
  <si>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</si>
  <si>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</si>
  <si>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</si>
  <si>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</si>
  <si>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</si>
  <si>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</si>
  <si>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</si>
  <si>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</si>
  <si>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</si>
  <si>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</si>
  <si>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</si>
  <si>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</si>
  <si>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</si>
  <si>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</si>
  <si>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</si>
  <si>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</si>
  <si>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</si>
  <si>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</si>
  <si>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</si>
  <si>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</si>
  <si>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</si>
  <si>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</si>
  <si>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</si>
  <si>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</si>
  <si>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</si>
  <si>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</si>
  <si>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</si>
  <si>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</si>
  <si>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</si>
  <si>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</si>
  <si>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</si>
  <si>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</si>
  <si>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</si>
  <si>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</si>
  <si>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</si>
  <si>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</si>
  <si>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</si>
  <si>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</si>
  <si>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</si>
  <si>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</si>
  <si>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</si>
  <si>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</si>
  <si>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</si>
  <si>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</si>
  <si>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</si>
  <si>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</si>
  <si>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</si>
  <si>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</si>
  <si>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</si>
  <si>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</si>
  <si>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</si>
  <si>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</si>
  <si>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</si>
  <si>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</si>
  <si>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</si>
  <si>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</si>
  <si>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</si>
  <si>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</si>
  <si>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</si>
  <si>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</si>
  <si>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</si>
  <si>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</si>
  <si>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</si>
  <si>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</si>
  <si>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</si>
  <si>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</si>
  <si>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</si>
  <si>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</si>
  <si>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</si>
  <si>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</si>
  <si>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</si>
  <si>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</si>
  <si>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</si>
  <si>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</si>
  <si>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</si>
  <si>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</si>
  <si>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</si>
  <si>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</si>
  <si>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</si>
  <si>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</si>
  <si>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</si>
  <si>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</si>
  <si>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</si>
  <si>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</si>
  <si>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</si>
  <si>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</si>
  <si>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</si>
  <si>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</si>
  <si>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</si>
  <si>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</si>
  <si>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</si>
  <si>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</si>
  <si>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</si>
  <si>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</si>
  <si>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</si>
  <si>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</si>
  <si>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</si>
  <si>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</si>
  <si>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</si>
  <si>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</si>
  <si>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</si>
  <si>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</si>
  <si>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</si>
  <si>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</si>
  <si>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</si>
  <si>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</si>
  <si>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</si>
  <si>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</si>
  <si>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</si>
  <si>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</si>
  <si>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</si>
  <si>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</si>
  <si>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</si>
  <si>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</si>
  <si>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</si>
  <si>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</si>
  <si>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</si>
  <si>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</si>
  <si>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</si>
  <si>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</si>
  <si>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</si>
  <si>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</si>
  <si>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</si>
  <si>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</si>
  <si>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</si>
  <si>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</si>
  <si>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</si>
  <si>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</si>
  <si>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</si>
  <si>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</si>
  <si>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</si>
  <si>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</si>
  <si>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</si>
  <si>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</si>
  <si>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</si>
  <si>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</si>
  <si>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</si>
  <si>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</si>
  <si>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</si>
  <si>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</si>
  <si>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</si>
  <si>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</si>
  <si>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</si>
  <si>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</si>
  <si>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</si>
  <si>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</si>
  <si>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</si>
  <si>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</si>
  <si>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</si>
  <si>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</si>
  <si>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</si>
  <si>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</si>
  <si>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</si>
  <si>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</si>
  <si>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</si>
  <si>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</si>
  <si>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</si>
  <si>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</si>
  <si>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</si>
  <si>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</si>
  <si>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</si>
  <si>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</si>
  <si>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</si>
  <si>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</si>
  <si>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</si>
  <si>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</si>
  <si>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</si>
  <si>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</si>
  <si>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</si>
  <si>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</si>
  <si>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</si>
  <si>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</si>
  <si>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</si>
  <si>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</si>
  <si>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</si>
  <si>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</si>
  <si>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</si>
  <si>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</si>
  <si>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</si>
  <si>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</si>
  <si>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</si>
  <si>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</si>
  <si>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</si>
  <si>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</si>
  <si>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</si>
  <si>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</si>
  <si>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</si>
  <si>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</si>
  <si>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</si>
  <si>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</si>
  <si>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</si>
  <si>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</si>
  <si>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</si>
  <si>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</si>
  <si>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</si>
  <si>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</si>
  <si>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</si>
  <si>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</si>
  <si>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</si>
  <si>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</si>
  <si>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</si>
  <si>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</si>
  <si>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</si>
  <si>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</si>
  <si>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</si>
  <si>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</si>
  <si>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</si>
  <si>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</si>
  <si>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</si>
  <si>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</si>
  <si>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</si>
  <si>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</si>
  <si>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</si>
  <si>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</si>
  <si>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</si>
  <si>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</si>
  <si>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</si>
  <si>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</si>
  <si>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</si>
  <si>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</si>
  <si>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</si>
  <si>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</si>
  <si>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</si>
  <si>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</si>
  <si>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</si>
  <si>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</si>
  <si>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</si>
  <si>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</si>
  <si>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</si>
  <si>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</si>
  <si>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</si>
  <si>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</si>
  <si>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</si>
  <si>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</si>
  <si>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</si>
  <si>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</si>
  <si>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</si>
  <si>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</si>
  <si>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</si>
  <si>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</si>
  <si>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</si>
  <si>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</si>
  <si>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</si>
  <si>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</si>
  <si>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</si>
  <si>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</si>
  <si>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</si>
  <si>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</si>
  <si>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</si>
  <si>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</si>
  <si>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</si>
  <si>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</si>
  <si>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</si>
  <si>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</si>
  <si>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</si>
  <si>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</si>
  <si>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</si>
  <si>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</si>
  <si>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</si>
  <si>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</si>
  <si>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</si>
  <si>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</si>
  <si>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</si>
  <si>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</si>
  <si>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</si>
  <si>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</si>
  <si>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</si>
  <si>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</si>
  <si>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</si>
  <si>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</si>
  <si>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</si>
  <si>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</si>
  <si>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</si>
  <si>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</si>
  <si>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</si>
  <si>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</si>
  <si>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</si>
  <si>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</si>
  <si>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</si>
  <si>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</si>
  <si>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</si>
  <si>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</si>
  <si>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</si>
  <si>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</si>
  <si>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</si>
  <si>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</si>
  <si>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</si>
  <si>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</si>
  <si>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</si>
  <si>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</si>
  <si>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</si>
  <si>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</si>
  <si>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</si>
  <si>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</si>
  <si>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</si>
  <si>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</si>
  <si>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</si>
  <si>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</si>
  <si>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</si>
  <si>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</si>
  <si>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</si>
  <si>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</si>
  <si>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</si>
  <si>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</si>
  <si>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</si>
  <si>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</si>
  <si>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</si>
  <si>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</si>
  <si>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</si>
  <si>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</si>
  <si>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</si>
  <si>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</si>
  <si>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</si>
  <si>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</si>
  <si>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</si>
  <si>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</si>
  <si>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</si>
  <si>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</si>
  <si>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</si>
  <si>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</si>
  <si>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</si>
  <si>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</si>
  <si>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</si>
  <si>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</si>
  <si>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</si>
  <si>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</si>
  <si>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</si>
  <si>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</si>
  <si>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</si>
  <si>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</si>
  <si>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</si>
  <si>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</si>
  <si>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</si>
  <si>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</si>
  <si>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</si>
  <si>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</si>
  <si>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</si>
  <si>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</si>
  <si>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</si>
  <si>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</si>
  <si>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</si>
  <si>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</si>
  <si>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</si>
  <si>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</si>
  <si>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</si>
  <si>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</si>
  <si>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</si>
  <si>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</si>
  <si>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</si>
  <si>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</si>
  <si>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</si>
  <si>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</si>
  <si>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</si>
  <si>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</si>
  <si>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</si>
  <si>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</si>
  <si>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</si>
  <si>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</si>
  <si>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</si>
  <si>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</si>
  <si>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</si>
  <si>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</si>
  <si>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</si>
  <si>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</si>
  <si>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</si>
  <si>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</si>
  <si>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</si>
  <si>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</si>
  <si>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</si>
  <si>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</si>
  <si>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</si>
  <si>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</si>
  <si>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</si>
  <si>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</si>
  <si>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</si>
  <si>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</si>
  <si>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</si>
  <si>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</si>
  <si>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</si>
  <si>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</si>
  <si>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</si>
  <si>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</si>
  <si>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</si>
  <si>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</si>
  <si>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</si>
  <si>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</si>
  <si>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</si>
  <si>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</si>
  <si>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</si>
  <si>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</si>
  <si>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</si>
  <si>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</si>
  <si>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</si>
  <si>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</si>
  <si>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</si>
  <si>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</si>
  <si>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</si>
  <si>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</si>
  <si>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</si>
  <si>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</si>
  <si>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</si>
  <si>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</si>
  <si>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</si>
  <si>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</si>
  <si>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</si>
  <si>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</si>
  <si>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</si>
  <si>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</si>
  <si>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</si>
  <si>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</si>
  <si>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</si>
  <si>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</si>
  <si>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</si>
  <si>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</si>
  <si>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</si>
  <si>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</si>
  <si>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</si>
  <si>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</si>
  <si>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</si>
  <si>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</si>
  <si>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</si>
  <si>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</si>
  <si>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</si>
  <si>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</si>
  <si>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</si>
  <si>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</si>
  <si>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</si>
  <si>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</si>
  <si>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</si>
  <si>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</si>
  <si>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</si>
  <si>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</si>
  <si>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</si>
  <si>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</si>
  <si>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</si>
  <si>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</si>
  <si>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</si>
  <si>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</si>
  <si>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</si>
  <si>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</si>
  <si>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</si>
  <si>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</si>
  <si>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</si>
  <si>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</si>
  <si>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</si>
  <si>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</si>
  <si>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</si>
  <si>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</si>
  <si>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</si>
  <si>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</si>
  <si>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</si>
  <si>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</si>
  <si>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</si>
  <si>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</si>
  <si>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</si>
  <si>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</si>
  <si>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</si>
  <si>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</si>
  <si>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</si>
  <si>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</si>
  <si>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</si>
  <si>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</si>
  <si>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</si>
  <si>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</si>
  <si>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</si>
  <si>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</si>
  <si>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</si>
  <si>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</si>
  <si>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</si>
  <si>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</si>
  <si>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</si>
  <si>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</si>
  <si>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</si>
  <si>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</si>
  <si>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</si>
  <si>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</si>
  <si>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</si>
  <si>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</si>
  <si>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</si>
  <si>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</si>
  <si>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</si>
  <si>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</si>
  <si>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</si>
  <si>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</si>
  <si>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</si>
  <si>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</si>
  <si>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</si>
  <si>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</si>
  <si>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</si>
  <si>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</si>
  <si>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</si>
  <si>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</si>
  <si>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</si>
  <si>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</si>
  <si>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</si>
  <si>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</si>
  <si>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</si>
  <si>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</si>
  <si>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</si>
  <si>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</si>
  <si>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</si>
  <si>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</si>
  <si>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</si>
  <si>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</si>
  <si>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</si>
  <si>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</si>
  <si>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</si>
  <si>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</si>
  <si>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</si>
  <si>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</si>
  <si>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</si>
  <si>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</si>
  <si>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</si>
  <si>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</si>
  <si>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</si>
  <si>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</si>
  <si>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</si>
  <si>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</si>
  <si>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</si>
  <si>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</si>
  <si>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</si>
  <si>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</si>
  <si>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</si>
  <si>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</si>
  <si>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</si>
  <si>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</si>
  <si>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</si>
  <si>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</si>
  <si>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</si>
  <si>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</si>
  <si>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</si>
  <si>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</si>
  <si>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</si>
  <si>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</si>
  <si>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</si>
  <si>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</si>
  <si>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</si>
  <si>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</si>
  <si>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</si>
  <si>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</si>
  <si>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</si>
  <si>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</si>
  <si>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</si>
  <si>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</si>
  <si>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</si>
  <si>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</si>
  <si>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</si>
  <si>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</si>
  <si>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</si>
  <si>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</si>
  <si>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</si>
  <si>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</si>
  <si>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</si>
  <si>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</si>
  <si>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</si>
  <si>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</si>
  <si>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</si>
  <si>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</si>
  <si>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</si>
  <si>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</si>
  <si>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</si>
  <si>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</si>
  <si>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</si>
  <si>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</si>
  <si>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</si>
  <si>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</si>
  <si>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</si>
  <si>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</si>
  <si>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</si>
  <si>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</si>
  <si>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</si>
  <si>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</si>
  <si>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</si>
  <si>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</si>
  <si>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</si>
  <si>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</si>
  <si>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</si>
  <si>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</si>
  <si>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</si>
  <si>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</si>
  <si>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</si>
  <si>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</si>
  <si>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</si>
  <si>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</si>
  <si>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</si>
  <si>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</si>
  <si>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</si>
  <si>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</si>
  <si>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</si>
  <si>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</si>
  <si>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</si>
  <si>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</si>
  <si>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</si>
  <si>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</si>
  <si>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</si>
  <si>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</si>
  <si>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</si>
  <si>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</si>
  <si>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</si>
  <si>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</si>
  <si>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</si>
  <si>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</si>
  <si>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</si>
  <si>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</si>
  <si>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</si>
  <si>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</si>
  <si>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</si>
  <si>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</si>
  <si>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</si>
  <si>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</si>
  <si>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</si>
  <si>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</si>
  <si>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</si>
  <si>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</si>
  <si>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</si>
  <si>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</si>
  <si>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</si>
  <si>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</si>
  <si>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</si>
  <si>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</si>
  <si>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</si>
  <si>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</si>
  <si>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</si>
  <si>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</si>
  <si>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</si>
  <si>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</si>
  <si>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</si>
  <si>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</si>
  <si>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</si>
  <si>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</si>
  <si>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</si>
  <si>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</si>
  <si>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</si>
  <si>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</si>
  <si>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</si>
  <si>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</si>
  <si>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</si>
  <si>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</si>
  <si>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</si>
  <si>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</si>
  <si>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</si>
  <si>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</si>
  <si>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</si>
  <si>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</si>
  <si>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</si>
  <si>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</si>
  <si>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</si>
  <si>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</si>
  <si>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</si>
  <si>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</si>
  <si>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</si>
  <si>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</si>
  <si>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</si>
  <si>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</si>
  <si>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</si>
  <si>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</si>
  <si>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</si>
  <si>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</si>
  <si>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</si>
  <si>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</si>
  <si>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</si>
  <si>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</si>
  <si>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</si>
  <si>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</si>
  <si>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</si>
  <si>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</si>
  <si>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</si>
  <si>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</si>
  <si>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</si>
  <si>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</si>
  <si>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</si>
  <si>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</si>
  <si>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</si>
  <si>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</si>
  <si>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</si>
  <si>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</si>
  <si>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</si>
  <si>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</si>
  <si>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</si>
  <si>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</si>
  <si>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</si>
  <si>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</si>
  <si>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</si>
  <si>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</si>
  <si>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</si>
  <si>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</si>
  <si>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</si>
  <si>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</si>
  <si>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</si>
  <si>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</si>
  <si>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</si>
  <si>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</si>
  <si>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</si>
  <si>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</si>
  <si>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</si>
  <si>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</si>
  <si>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</si>
  <si>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</si>
  <si>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</si>
  <si>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</si>
  <si>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</si>
  <si>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</si>
  <si>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</si>
  <si>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</si>
  <si>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</si>
  <si>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</si>
  <si>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</si>
  <si>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</si>
  <si>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</si>
  <si>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</si>
  <si>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</si>
  <si>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</si>
  <si>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</si>
  <si>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</si>
  <si>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</si>
  <si>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</si>
  <si>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</si>
  <si>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</si>
  <si>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</si>
  <si>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</si>
  <si>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</si>
  <si>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</si>
  <si>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</si>
  <si>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</si>
  <si>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</si>
  <si>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</si>
  <si>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</si>
  <si>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</si>
  <si>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</si>
  <si>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</si>
  <si>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</si>
  <si>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</si>
  <si>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</si>
  <si>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</si>
  <si>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</si>
  <si>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</si>
  <si>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</si>
  <si>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</si>
  <si>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</si>
  <si>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</si>
  <si>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</si>
  <si>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</si>
  <si>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</si>
  <si>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</si>
  <si>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</si>
  <si>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</si>
  <si>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</si>
  <si>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</si>
  <si>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</si>
  <si>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</si>
  <si>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</si>
  <si>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</si>
  <si>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</si>
  <si>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</si>
  <si>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</si>
  <si>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</si>
  <si>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</si>
  <si>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</si>
  <si>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</si>
  <si>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</si>
  <si>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</si>
  <si>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</si>
  <si>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</si>
  <si>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</si>
  <si>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</si>
  <si>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</si>
  <si>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</si>
  <si>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</si>
  <si>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</si>
  <si>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</si>
  <si>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</si>
  <si>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</si>
  <si>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</si>
  <si>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</si>
  <si>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</si>
  <si>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</si>
  <si>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</si>
  <si>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</si>
  <si>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</si>
  <si>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</si>
  <si>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</si>
  <si>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</si>
  <si>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</si>
  <si>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</si>
  <si>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</si>
  <si>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</si>
  <si>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</si>
  <si>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</si>
  <si>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</si>
  <si>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</si>
  <si>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</si>
  <si>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</si>
  <si>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</si>
  <si>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</si>
  <si>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</si>
  <si>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</si>
  <si>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</si>
  <si>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</si>
  <si>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</si>
  <si>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</si>
  <si>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</si>
  <si>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</si>
  <si>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</si>
  <si>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</si>
  <si>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</si>
  <si>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</si>
  <si>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</si>
  <si>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</si>
  <si>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</si>
  <si>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</si>
  <si>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</si>
  <si>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</si>
  <si>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</si>
  <si>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</si>
  <si>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</si>
  <si>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</si>
  <si>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</si>
  <si>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</si>
  <si>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</si>
  <si>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</si>
  <si>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</si>
  <si>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</si>
  <si>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</si>
  <si>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</si>
  <si>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</si>
  <si>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</si>
  <si>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</si>
  <si>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</si>
  <si>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</si>
  <si>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</si>
  <si>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</si>
  <si>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</si>
  <si>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</si>
  <si>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</si>
  <si>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</si>
  <si>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</si>
  <si>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</si>
  <si>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</si>
  <si>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</si>
  <si>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</si>
  <si>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</si>
  <si>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</si>
  <si>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</si>
  <si>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</si>
  <si>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</si>
  <si>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</si>
  <si>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</si>
  <si>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</si>
  <si>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</si>
  <si>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</si>
  <si>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</si>
  <si>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</si>
  <si>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</si>
  <si>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</si>
  <si>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</si>
  <si>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</si>
  <si>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</si>
  <si>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</si>
  <si>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</si>
  <si>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</si>
  <si>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</si>
  <si>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</si>
  <si>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</si>
  <si>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</si>
  <si>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</si>
  <si>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</si>
  <si>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</si>
  <si>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</si>
  <si>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</si>
  <si>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</si>
  <si>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</si>
  <si>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</si>
  <si>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</si>
  <si>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</si>
  <si>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</si>
  <si>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</si>
  <si>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</si>
  <si>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</si>
  <si>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</si>
  <si>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</si>
  <si>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</si>
  <si>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</si>
  <si>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</si>
  <si>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</si>
  <si>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</si>
  <si>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</si>
  <si>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</si>
  <si>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</si>
  <si>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</si>
  <si>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</si>
  <si>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</si>
  <si>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</si>
  <si>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</si>
  <si>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</si>
  <si>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</si>
  <si>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</si>
  <si>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</si>
  <si>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</si>
  <si>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</si>
  <si>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</si>
  <si>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</si>
  <si>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</si>
  <si>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</si>
  <si>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</si>
  <si>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</si>
  <si>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</si>
  <si>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</si>
  <si>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</si>
  <si>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</si>
  <si>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</si>
  <si>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</si>
  <si>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</si>
  <si>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</si>
  <si>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</si>
  <si>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</si>
  <si>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</si>
  <si>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</si>
  <si>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</si>
  <si>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</si>
  <si>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</si>
  <si>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</si>
  <si>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</si>
  <si>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</si>
  <si>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</si>
  <si>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</si>
  <si>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</si>
  <si>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</si>
  <si>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</si>
  <si>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</si>
  <si>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</si>
  <si>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</si>
  <si>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</si>
  <si>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</si>
  <si>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</si>
  <si>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</si>
  <si>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</si>
  <si>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</si>
  <si>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</si>
  <si>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</si>
  <si>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</si>
  <si>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</si>
  <si>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</si>
  <si>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</si>
  <si>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</si>
  <si>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</si>
  <si>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</si>
  <si>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</si>
  <si>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</si>
  <si>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</si>
  <si>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</si>
  <si>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</si>
  <si>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</si>
  <si>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</si>
  <si>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</si>
  <si>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</si>
  <si>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</si>
  <si>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</si>
  <si>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</si>
  <si>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</si>
  <si>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</si>
  <si>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</si>
  <si>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</si>
  <si>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</si>
  <si>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</si>
  <si>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</si>
  <si>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</si>
  <si>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</si>
  <si>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</si>
  <si>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</si>
  <si>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</si>
  <si>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</si>
  <si>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</si>
  <si>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</si>
  <si>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</si>
  <si>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</si>
  <si>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</si>
  <si>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</si>
  <si>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</si>
  <si>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</si>
  <si>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</si>
  <si>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</si>
  <si>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</si>
  <si>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</si>
  <si>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</si>
  <si>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</si>
  <si>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</si>
  <si>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</si>
  <si>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</si>
  <si>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</si>
  <si>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</si>
  <si>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</si>
  <si>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</si>
  <si>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</si>
  <si>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</si>
  <si>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</si>
  <si>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</si>
  <si>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</si>
  <si>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</si>
  <si>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</si>
  <si>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</si>
  <si>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</si>
  <si>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</si>
  <si>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</si>
  <si>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</si>
  <si>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</si>
  <si>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</si>
  <si>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</si>
  <si>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</si>
  <si>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</si>
  <si>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</si>
  <si>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</si>
  <si>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</si>
  <si>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</si>
  <si>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</si>
  <si>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</si>
  <si>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</si>
  <si>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</si>
  <si>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</si>
  <si>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</si>
  <si>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</si>
  <si>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</si>
  <si>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</si>
  <si>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</si>
  <si>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</si>
  <si>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</si>
  <si>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</si>
  <si>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</si>
  <si>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</si>
  <si>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</si>
  <si>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</si>
  <si>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</si>
  <si>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</si>
  <si>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</si>
  <si>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</si>
  <si>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</si>
  <si>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</si>
  <si>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</si>
  <si>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</si>
  <si>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</si>
  <si>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</si>
  <si>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</si>
  <si>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</si>
  <si>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</si>
  <si>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</si>
  <si>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</si>
  <si>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</si>
  <si>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</si>
  <si>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</si>
  <si>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</si>
  <si>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</si>
  <si>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</si>
  <si>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</si>
  <si>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</si>
  <si>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</si>
  <si>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</si>
  <si>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</si>
  <si>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</si>
  <si>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</si>
  <si>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</si>
  <si>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</si>
  <si>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</si>
  <si>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</si>
  <si>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</si>
  <si>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</si>
  <si>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</si>
  <si>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</si>
  <si>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</si>
  <si>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</si>
  <si>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</si>
  <si>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</si>
  <si>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</si>
  <si>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</si>
  <si>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</si>
  <si>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</si>
  <si>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</si>
  <si>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</si>
  <si>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</si>
  <si>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</si>
  <si>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</si>
  <si>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</si>
  <si>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</si>
  <si>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</si>
  <si>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</si>
  <si>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</si>
  <si>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</si>
  <si>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</si>
  <si>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</si>
  <si>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</si>
  <si>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</si>
  <si>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</si>
  <si>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</si>
  <si>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</si>
  <si>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</si>
  <si>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</si>
  <si>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</si>
  <si>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</si>
  <si>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</si>
  <si>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</si>
  <si>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</si>
  <si>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</si>
  <si>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</si>
  <si>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</si>
  <si>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</si>
  <si>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</si>
  <si>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</si>
  <si>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</si>
  <si>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</si>
  <si>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</si>
  <si>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</si>
  <si>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</si>
  <si>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</si>
  <si>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</si>
  <si>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</si>
  <si>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</si>
  <si>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</si>
  <si>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</si>
  <si>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</si>
  <si>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</si>
  <si>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</si>
  <si>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</si>
  <si>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</si>
  <si>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</si>
  <si>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</si>
  <si>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</si>
  <si>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</si>
  <si>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</si>
  <si>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</si>
  <si>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</si>
  <si>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</si>
  <si>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</si>
  <si>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</si>
  <si>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</si>
  <si>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</si>
  <si>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</si>
  <si>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</si>
  <si>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</si>
  <si>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</si>
  <si>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</si>
  <si>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</si>
  <si>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</si>
  <si>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</si>
  <si>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</si>
  <si>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</si>
  <si>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</si>
  <si>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</si>
  <si>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</si>
  <si>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</si>
  <si>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</si>
  <si>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</si>
  <si>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</si>
  <si>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</si>
  <si>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</si>
  <si>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</si>
  <si>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</si>
  <si>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</si>
  <si>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</si>
  <si>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</si>
  <si>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</si>
  <si>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</si>
  <si>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</si>
  <si>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</si>
  <si>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</si>
  <si>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</si>
  <si>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</si>
  <si>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</si>
  <si>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</si>
  <si>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</si>
  <si>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</si>
  <si>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</si>
  <si>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</si>
  <si>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</si>
  <si>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</si>
  <si>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</si>
  <si>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</si>
  <si>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</si>
  <si>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</si>
  <si>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</si>
  <si>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</si>
  <si>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</si>
  <si>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</si>
  <si>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</si>
  <si>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</si>
  <si>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</si>
  <si>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</si>
  <si>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</si>
  <si>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</si>
  <si>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</si>
  <si>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</si>
  <si>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</si>
  <si>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</si>
  <si>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</si>
  <si>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</si>
  <si>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</si>
  <si>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</si>
  <si>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</si>
  <si>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</si>
  <si>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</si>
  <si>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</si>
  <si>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</si>
  <si>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</si>
  <si>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</si>
  <si>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</si>
  <si>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</si>
  <si>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</si>
  <si>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</si>
  <si>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</si>
  <si>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</si>
  <si>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</si>
  <si>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</si>
  <si>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</si>
  <si>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</si>
  <si>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</si>
  <si>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</si>
  <si>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</si>
  <si>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</si>
  <si>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</si>
  <si>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</si>
  <si>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</si>
  <si>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</si>
  <si>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</si>
  <si>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</si>
  <si>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</si>
  <si>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</si>
  <si>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</si>
  <si>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</si>
  <si>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</si>
  <si>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</si>
  <si>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</si>
  <si>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</si>
  <si>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</si>
  <si>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</si>
  <si>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</si>
  <si>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</si>
  <si>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</si>
  <si>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</si>
  <si>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</si>
  <si>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</si>
  <si>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</si>
  <si>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</si>
  <si>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</si>
  <si>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</si>
  <si>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</si>
  <si>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</si>
  <si>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</si>
  <si>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</si>
  <si>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</si>
  <si>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</si>
  <si>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</si>
  <si>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</si>
  <si>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</si>
  <si>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</si>
  <si>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</si>
  <si>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</si>
  <si>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</si>
  <si>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</si>
  <si>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</si>
  <si>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</si>
  <si>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</si>
  <si>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</si>
  <si>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</si>
  <si>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</si>
  <si>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</si>
  <si>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</si>
  <si>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</si>
  <si>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</si>
  <si>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</si>
  <si>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</si>
  <si>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</si>
  <si>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</si>
  <si>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</si>
  <si>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</si>
  <si>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</si>
  <si>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</si>
  <si>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</si>
  <si>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</si>
  <si>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</si>
  <si>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</si>
  <si>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</si>
  <si>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</si>
  <si>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</si>
  <si>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</si>
  <si>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</si>
  <si>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</si>
  <si>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</si>
  <si>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</si>
  <si>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</si>
  <si>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</si>
  <si>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</si>
  <si>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</si>
  <si>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</si>
  <si>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</si>
  <si>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</si>
  <si>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</si>
  <si>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</si>
  <si>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</si>
  <si>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</si>
  <si>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</si>
  <si>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</si>
  <si>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</si>
  <si>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</si>
  <si>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</si>
  <si>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</si>
  <si>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</si>
  <si>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</si>
  <si>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</si>
  <si>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</si>
  <si>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</si>
  <si>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</si>
  <si>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</si>
  <si>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</si>
  <si>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</si>
  <si>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</si>
  <si>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</si>
  <si>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</si>
  <si>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</si>
  <si>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</si>
  <si>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</si>
  <si>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</si>
  <si>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</si>
  <si>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</si>
  <si>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</si>
  <si>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</si>
  <si>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</si>
  <si>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</si>
  <si>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</si>
  <si>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</si>
  <si>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</si>
  <si>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</si>
  <si>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</si>
  <si>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</si>
  <si>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</si>
  <si>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</si>
  <si>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</si>
  <si>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</si>
  <si>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</si>
  <si>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</si>
  <si>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</si>
  <si>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</si>
  <si>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</si>
  <si>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</si>
  <si>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</si>
  <si>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</si>
  <si>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</si>
  <si>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</si>
  <si>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</si>
  <si>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</si>
  <si>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</si>
  <si>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</si>
  <si>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</si>
  <si>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</si>
  <si>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</si>
  <si>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</si>
  <si>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</si>
  <si>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</si>
  <si>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</si>
  <si>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</si>
  <si>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</si>
  <si>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</si>
  <si>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</si>
  <si>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</si>
  <si>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</si>
  <si>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</si>
  <si>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</si>
  <si>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</si>
  <si>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</si>
  <si>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</si>
  <si>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</si>
  <si>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</si>
  <si>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</si>
  <si>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</si>
  <si>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</si>
  <si>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</si>
  <si>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</si>
  <si>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</si>
  <si>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</si>
  <si>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</si>
  <si>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</si>
  <si>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</si>
  <si>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</si>
  <si>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</si>
  <si>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</si>
  <si>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</si>
  <si>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</si>
  <si>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</si>
  <si>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</si>
  <si>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</si>
  <si>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</si>
  <si>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</si>
  <si>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</si>
  <si>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</si>
  <si>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</si>
  <si>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</si>
  <si>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</si>
  <si>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</si>
  <si>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</si>
  <si>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</si>
  <si>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</si>
  <si>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</si>
  <si>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</si>
  <si>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</si>
  <si>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</si>
  <si>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</si>
  <si>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</si>
  <si>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</si>
  <si>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</si>
  <si>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</si>
  <si>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</si>
  <si>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</si>
  <si>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</si>
  <si>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</si>
  <si>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</si>
  <si>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</si>
  <si>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</si>
  <si>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</si>
  <si>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</si>
  <si>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</si>
  <si>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</si>
  <si>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</si>
  <si>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</si>
  <si>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</si>
  <si>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</si>
  <si>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</si>
  <si>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</si>
  <si>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</si>
  <si>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</si>
  <si>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</si>
  <si>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</si>
  <si>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</si>
  <si>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</si>
  <si>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</si>
  <si>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</si>
  <si>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</si>
  <si>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</si>
  <si>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</si>
  <si>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</si>
  <si>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</si>
  <si>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</si>
  <si>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</si>
  <si>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</si>
  <si>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</si>
  <si>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</si>
  <si>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</si>
  <si>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</si>
  <si>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</si>
  <si>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</si>
  <si>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</si>
  <si>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</si>
  <si>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</si>
  <si>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</si>
  <si>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</si>
  <si>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</si>
  <si>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</si>
  <si>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</si>
  <si>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</si>
  <si>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</si>
  <si>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</si>
  <si>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</si>
  <si>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</si>
  <si>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</si>
  <si>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</si>
  <si>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</si>
  <si>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</si>
  <si>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</si>
  <si>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</si>
  <si>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</si>
  <si>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</si>
  <si>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</si>
  <si>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</si>
  <si>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</si>
  <si>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</si>
  <si>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</si>
  <si>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</si>
  <si>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</si>
  <si>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</si>
  <si>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</si>
  <si>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</si>
  <si>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</si>
  <si>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</si>
  <si>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</si>
  <si>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</si>
  <si>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</si>
  <si>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</si>
  <si>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</si>
  <si>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</si>
  <si>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</si>
  <si>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</si>
  <si>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</si>
  <si>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</si>
  <si>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</si>
  <si>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</si>
  <si>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</si>
  <si>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</si>
  <si>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</si>
  <si>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</si>
  <si>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</si>
  <si>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</si>
  <si>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</si>
  <si>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</si>
  <si>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</si>
  <si>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</si>
  <si>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</si>
  <si>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</si>
  <si>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</si>
  <si>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</si>
  <si>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</si>
  <si>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</si>
  <si>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</si>
  <si>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</si>
  <si>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</si>
  <si>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</si>
  <si>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</si>
  <si>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</si>
  <si>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</si>
  <si>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</si>
  <si>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</si>
  <si>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</si>
  <si>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</si>
  <si>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</si>
  <si>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</si>
  <si>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</si>
  <si>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</si>
  <si>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</si>
  <si>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</si>
  <si>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</si>
  <si>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</si>
  <si>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</si>
  <si>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</si>
  <si>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</si>
  <si>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</si>
  <si>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</si>
  <si>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</si>
  <si>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</si>
  <si>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</si>
  <si>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</si>
  <si>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</si>
  <si>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</si>
  <si>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</si>
  <si>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</si>
  <si>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</si>
  <si>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</si>
  <si>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</si>
  <si>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</si>
  <si>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</si>
  <si>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</si>
  <si>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</si>
  <si>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</si>
  <si>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</si>
  <si>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</si>
  <si>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</si>
  <si>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</si>
  <si>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</si>
  <si>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</si>
  <si>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</si>
  <si>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</si>
  <si>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</si>
  <si>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</si>
  <si>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</si>
  <si>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</si>
  <si>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</si>
  <si>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</si>
  <si>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</si>
  <si>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</si>
  <si>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</si>
  <si>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</si>
  <si>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</si>
  <si>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</si>
  <si>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</si>
  <si>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</si>
  <si>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</si>
  <si>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</si>
  <si>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</si>
  <si>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</si>
  <si>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</si>
  <si>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</si>
  <si>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</si>
  <si>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</si>
  <si>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</si>
  <si>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</si>
  <si>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</si>
  <si>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</si>
  <si>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</si>
  <si>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</si>
  <si>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</si>
  <si>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</si>
  <si>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</si>
  <si>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</si>
  <si>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</si>
  <si>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</si>
  <si>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</si>
  <si>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</si>
  <si>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</si>
  <si>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</si>
  <si>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</si>
  <si>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</si>
  <si>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</si>
  <si>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</si>
  <si>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</si>
  <si>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</si>
  <si>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</si>
  <si>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</si>
  <si>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</si>
  <si>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</si>
  <si>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</si>
  <si>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</si>
  <si>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</si>
  <si>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</si>
  <si>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</si>
  <si>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</si>
  <si>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</si>
  <si>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</si>
  <si>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</si>
  <si>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</si>
  <si>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</si>
  <si>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</si>
  <si>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</si>
  <si>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</si>
  <si>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</si>
  <si>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</si>
  <si>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</si>
  <si>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</si>
  <si>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</si>
  <si>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</si>
  <si>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</si>
  <si>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</si>
  <si>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</si>
  <si>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</si>
  <si>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</si>
  <si>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</si>
  <si>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</si>
  <si>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</si>
  <si>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</si>
  <si>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</si>
  <si>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</si>
  <si>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</si>
  <si>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</si>
  <si>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</si>
  <si>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</si>
  <si>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</si>
  <si>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</si>
  <si>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</si>
  <si>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</si>
  <si>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</si>
  <si>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</si>
  <si>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</si>
  <si>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</si>
  <si>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</si>
  <si>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</si>
  <si>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</si>
  <si>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</si>
  <si>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</si>
  <si>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</si>
  <si>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</si>
  <si>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</si>
  <si>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</si>
  <si>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</si>
  <si>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</si>
  <si>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</si>
  <si>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</si>
  <si>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</si>
  <si>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</si>
  <si>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</si>
  <si>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</si>
  <si>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</si>
  <si>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</si>
  <si>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</si>
  <si>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</si>
  <si>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</si>
  <si>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</si>
  <si>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</si>
  <si>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</si>
  <si>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</si>
  <si>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</si>
  <si>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</si>
  <si>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</si>
  <si>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</si>
  <si>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</si>
  <si>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</si>
  <si>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</si>
  <si>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</si>
  <si>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</si>
  <si>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</si>
  <si>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</si>
  <si>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</si>
  <si>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</si>
  <si>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</si>
  <si>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</si>
  <si>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</si>
  <si>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</si>
  <si>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</si>
  <si>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</si>
  <si>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</si>
  <si>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</si>
  <si>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</si>
  <si>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</si>
  <si>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</si>
  <si>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</si>
  <si>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</si>
  <si>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</si>
  <si>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</si>
  <si>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</si>
  <si>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</si>
  <si>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</si>
  <si>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</si>
  <si>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</si>
  <si>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</si>
  <si>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</si>
  <si>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</si>
  <si>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</si>
  <si>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</si>
  <si>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</si>
  <si>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</si>
  <si>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</si>
  <si>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</si>
  <si>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</si>
  <si>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</si>
  <si>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</si>
  <si>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</si>
  <si>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</si>
  <si>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</si>
  <si>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</si>
  <si>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</si>
  <si>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</si>
  <si>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</si>
  <si>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</si>
  <si>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</si>
  <si>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</si>
  <si>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</si>
  <si>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</si>
  <si>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</si>
  <si>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</si>
  <si>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</si>
  <si>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</si>
  <si>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</si>
  <si>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</si>
  <si>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</si>
  <si>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</si>
  <si>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</si>
  <si>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</si>
  <si>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</si>
  <si>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</si>
  <si>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</si>
  <si>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</si>
  <si>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</si>
  <si>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</si>
  <si>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</si>
  <si>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</si>
  <si>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</si>
  <si>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</si>
  <si>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</si>
  <si>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</si>
  <si>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</si>
  <si>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</si>
  <si>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</si>
  <si>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</si>
  <si>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</si>
  <si>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</si>
  <si>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</si>
  <si>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</si>
  <si>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</si>
  <si>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</si>
  <si>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</si>
  <si>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</si>
  <si>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</si>
  <si>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</si>
  <si>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</si>
  <si>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</si>
  <si>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</si>
  <si>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</si>
  <si>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</si>
  <si>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</si>
  <si>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</si>
  <si>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</si>
  <si>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</si>
  <si>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</si>
  <si>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</si>
  <si>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</si>
  <si>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</si>
  <si>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</si>
  <si>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</si>
  <si>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</si>
  <si>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</si>
  <si>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</si>
  <si>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</si>
  <si>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</si>
  <si>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</si>
  <si>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</si>
  <si>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</si>
  <si>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</si>
  <si>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</si>
  <si>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</si>
  <si>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</si>
  <si>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</si>
  <si>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</si>
  <si>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</si>
  <si>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</si>
  <si>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</si>
  <si>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</si>
  <si>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</si>
  <si>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</si>
  <si>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</si>
  <si>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</si>
  <si>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</si>
  <si>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</si>
  <si>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</si>
  <si>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</si>
  <si>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</si>
  <si>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</si>
  <si>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</si>
  <si>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</si>
  <si>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</si>
  <si>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</si>
  <si>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</si>
  <si>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</si>
  <si>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</si>
  <si>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</si>
  <si>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</si>
  <si>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</si>
  <si>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</si>
  <si>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</si>
  <si>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</si>
  <si>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</si>
  <si>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</si>
  <si>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</si>
  <si>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</si>
  <si>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</si>
  <si>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</si>
  <si>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</si>
  <si>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</si>
  <si>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</si>
  <si>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</si>
  <si>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</si>
  <si>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</si>
  <si>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</si>
  <si>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</si>
  <si>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</si>
  <si>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</si>
  <si>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</si>
  <si>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</si>
  <si>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</si>
  <si>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</si>
  <si>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</si>
  <si>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</si>
  <si>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</si>
  <si>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</si>
  <si>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</si>
  <si>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</si>
  <si>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</si>
  <si>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</si>
  <si>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</si>
  <si>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</si>
  <si>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</si>
  <si>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</si>
  <si>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</si>
  <si>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</si>
  <si>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</si>
  <si>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</si>
  <si>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</si>
  <si>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</si>
  <si>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</si>
  <si>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</si>
  <si>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</si>
  <si>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</si>
  <si>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</si>
  <si>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</si>
  <si>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</si>
  <si>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</si>
  <si>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</si>
  <si>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</si>
  <si>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</si>
  <si>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</si>
  <si>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</si>
  <si>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</si>
  <si>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</si>
  <si>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</si>
  <si>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</si>
  <si>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</si>
  <si>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</si>
  <si>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</si>
  <si>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</si>
  <si>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</si>
  <si>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</si>
  <si>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</si>
  <si>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</si>
  <si>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</si>
  <si>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</si>
  <si>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</si>
  <si>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</si>
  <si>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</si>
  <si>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</si>
  <si>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</si>
  <si>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</si>
  <si>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</si>
  <si>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</si>
  <si>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</si>
  <si>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</si>
  <si>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</si>
  <si>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</si>
  <si>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</si>
  <si>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</si>
  <si>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</si>
  <si>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</si>
  <si>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</si>
  <si>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</si>
  <si>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</si>
  <si>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</si>
  <si>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</si>
  <si>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</si>
  <si>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</si>
  <si>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</si>
  <si>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</si>
  <si>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</si>
  <si>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</si>
  <si>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</si>
  <si>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</si>
  <si>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</si>
  <si>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</si>
  <si>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</si>
  <si>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</si>
  <si>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</si>
  <si>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</si>
  <si>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</si>
  <si>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</si>
  <si>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</si>
  <si>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</si>
  <si>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</si>
  <si>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</si>
  <si>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</si>
  <si>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</si>
  <si>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</si>
  <si>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</si>
  <si>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</si>
  <si>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</si>
  <si>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</si>
  <si>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</si>
  <si>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</si>
  <si>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</si>
  <si>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</si>
  <si>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</si>
  <si>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</si>
  <si>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</si>
  <si>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</si>
  <si>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</si>
  <si>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</si>
  <si>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</si>
  <si>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</si>
  <si>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</si>
  <si>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</si>
  <si>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</si>
  <si>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</si>
  <si>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</si>
  <si>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</si>
  <si>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</si>
  <si>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</si>
  <si>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</si>
  <si>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</si>
  <si>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</si>
  <si>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</si>
  <si>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</si>
  <si>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</si>
  <si>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</si>
  <si>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</si>
  <si>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</si>
  <si>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</si>
  <si>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</si>
  <si>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</si>
  <si>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</si>
  <si>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</si>
  <si>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</si>
  <si>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</si>
  <si>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</si>
  <si>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</si>
  <si>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</si>
  <si>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</si>
  <si>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</si>
  <si>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</si>
  <si>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</si>
  <si>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</si>
  <si>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</si>
  <si>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</si>
  <si>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</si>
  <si>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</si>
  <si>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</si>
  <si>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</si>
  <si>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</si>
  <si>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</si>
  <si>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</si>
  <si>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</si>
  <si>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</si>
  <si>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</si>
  <si>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</si>
  <si>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</si>
  <si>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</si>
  <si>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</si>
  <si>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</si>
  <si>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</si>
  <si>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</si>
  <si>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</si>
  <si>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</si>
  <si>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</si>
  <si>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</si>
  <si>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</si>
  <si>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</si>
  <si>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</si>
  <si>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</si>
  <si>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</si>
  <si>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</si>
  <si>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</si>
  <si>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</si>
  <si>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</si>
  <si>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</si>
  <si>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</si>
  <si>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</si>
  <si>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</si>
  <si>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</si>
  <si>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</si>
  <si>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</si>
  <si>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</si>
  <si>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</si>
  <si>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</si>
  <si>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</si>
  <si>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</si>
  <si>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</si>
  <si>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</si>
  <si>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</si>
  <si>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</si>
  <si>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</si>
  <si>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</si>
  <si>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</si>
  <si>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</si>
  <si>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</si>
  <si>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</si>
  <si>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</si>
  <si>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</si>
  <si>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</si>
  <si>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</si>
  <si>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</si>
  <si>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</si>
  <si>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</si>
  <si>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</si>
  <si>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</si>
  <si>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</si>
  <si>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</si>
  <si>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</si>
  <si>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</si>
  <si>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</si>
  <si>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</si>
  <si>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</si>
  <si>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</si>
  <si>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</si>
  <si>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</si>
  <si>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</si>
  <si>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</si>
  <si>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</si>
  <si>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</si>
  <si>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</si>
  <si>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</si>
  <si>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</si>
  <si>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</si>
  <si>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</si>
  <si>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</si>
  <si>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</si>
  <si>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</si>
  <si>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</si>
  <si>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</si>
  <si>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</si>
  <si>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</si>
  <si>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</si>
  <si>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</si>
  <si>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</si>
  <si>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</si>
  <si>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</si>
  <si>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</si>
  <si>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</si>
  <si>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</si>
  <si>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</si>
  <si>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</si>
  <si>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</si>
  <si>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</si>
  <si>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</si>
  <si>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</si>
  <si>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</si>
  <si>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</si>
  <si>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</si>
  <si>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</si>
  <si>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</si>
  <si>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</si>
  <si>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</si>
  <si>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</si>
  <si>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</si>
  <si>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</si>
  <si>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</si>
  <si>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</si>
  <si>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</si>
  <si>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</si>
  <si>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</si>
  <si>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</si>
  <si>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</si>
  <si>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</si>
  <si>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</si>
  <si>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</si>
  <si>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</si>
  <si>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</si>
  <si>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</si>
  <si>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</si>
  <si>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</si>
  <si>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</si>
  <si>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</si>
  <si>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</si>
  <si>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</si>
  <si>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</si>
  <si>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</si>
  <si>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</si>
  <si>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</si>
  <si>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</si>
  <si>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</si>
  <si>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</si>
  <si>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</si>
  <si>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</si>
  <si>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</si>
  <si>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</si>
  <si>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</si>
  <si>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</si>
  <si>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</si>
  <si>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</si>
  <si>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</si>
  <si>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</si>
  <si>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</si>
  <si>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</si>
  <si>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</si>
  <si>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</si>
  <si>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</si>
  <si>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</si>
  <si>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</si>
  <si>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</si>
  <si>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</si>
  <si>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</si>
  <si>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</si>
  <si>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</si>
  <si>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</si>
  <si>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</si>
  <si>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</si>
  <si>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</si>
  <si>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</si>
  <si>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</si>
  <si>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</si>
  <si>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</si>
  <si>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</si>
  <si>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</si>
  <si>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</si>
  <si>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</si>
  <si>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</si>
  <si>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</si>
  <si>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</si>
  <si>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</si>
  <si>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</si>
  <si>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</si>
  <si>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</si>
  <si>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</si>
  <si>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</si>
  <si>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</si>
  <si>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</si>
  <si>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</si>
  <si>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</si>
  <si>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</si>
  <si>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</si>
  <si>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</si>
  <si>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</si>
  <si>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</si>
  <si>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</si>
  <si>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</si>
  <si>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</si>
  <si>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</si>
  <si>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</si>
  <si>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</si>
  <si>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</si>
  <si>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</si>
  <si>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</si>
  <si>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</si>
  <si>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</si>
  <si>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</si>
  <si>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</si>
  <si>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</si>
  <si>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</si>
  <si>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</si>
  <si>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</si>
  <si>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</si>
  <si>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</si>
  <si>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</si>
  <si>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</si>
  <si>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</si>
  <si>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</si>
  <si>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</si>
  <si>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</si>
  <si>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</si>
  <si>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</si>
  <si>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</si>
  <si>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</si>
  <si>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</si>
  <si>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</si>
  <si>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</si>
  <si>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</si>
  <si>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</si>
  <si>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</si>
  <si>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</si>
  <si>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</si>
  <si>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</si>
  <si>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</si>
  <si>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</si>
  <si>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</si>
  <si>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</si>
  <si>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</si>
  <si>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</si>
  <si>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</si>
  <si>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</si>
  <si>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</si>
  <si>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</si>
  <si>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</si>
  <si>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</si>
  <si>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</si>
  <si>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</si>
  <si>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</si>
  <si>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</si>
  <si>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</si>
  <si>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</si>
  <si>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</si>
  <si>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</si>
  <si>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</si>
  <si>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</si>
  <si>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</si>
  <si>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</si>
  <si>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</si>
  <si>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</si>
  <si>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</si>
  <si>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</si>
  <si>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</si>
  <si>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</si>
  <si>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</si>
  <si>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</si>
  <si>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</si>
  <si>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</si>
  <si>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</si>
  <si>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</si>
  <si>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</si>
  <si>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</si>
  <si>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</si>
  <si>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</si>
  <si>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</si>
  <si>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</si>
  <si>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</si>
  <si>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</si>
  <si>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</si>
  <si>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</si>
  <si>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</si>
  <si>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</si>
  <si>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</si>
  <si>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</si>
  <si>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</si>
  <si>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</si>
  <si>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</si>
  <si>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</si>
  <si>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</si>
  <si>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</si>
  <si>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</si>
  <si>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</si>
  <si>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</si>
  <si>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</si>
  <si>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</si>
  <si>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</si>
  <si>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</si>
  <si>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</si>
  <si>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</si>
  <si>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</si>
  <si>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</si>
  <si>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</si>
  <si>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</si>
  <si>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</si>
  <si>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</si>
  <si>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</si>
  <si>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</si>
  <si>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</si>
  <si>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</si>
  <si>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</si>
  <si>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</si>
  <si>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</si>
  <si>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</si>
  <si>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</si>
  <si>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</si>
  <si>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</si>
  <si>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</si>
  <si>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</si>
  <si>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</si>
  <si>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</si>
  <si>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</si>
  <si>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</si>
  <si>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</si>
  <si>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</si>
  <si>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</si>
  <si>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</si>
  <si>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</si>
  <si>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</si>
  <si>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</si>
  <si>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</si>
  <si>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</si>
  <si>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</si>
  <si>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</si>
  <si>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</si>
  <si>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</si>
  <si>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</si>
  <si>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</si>
  <si>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</si>
  <si>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</si>
  <si>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</si>
  <si>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</si>
  <si>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</si>
  <si>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</si>
  <si>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</si>
  <si>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</si>
  <si>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</si>
  <si>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</si>
  <si>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</si>
  <si>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</si>
  <si>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</si>
  <si>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</si>
  <si>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</si>
  <si>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</si>
  <si>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</si>
  <si>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</si>
  <si>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</si>
  <si>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</si>
  <si>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</si>
  <si>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</si>
  <si>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</si>
  <si>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</si>
  <si>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</si>
  <si>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</si>
  <si>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</si>
  <si>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</si>
  <si>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</si>
  <si>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</si>
  <si>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</si>
  <si>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</si>
  <si>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</si>
  <si>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</si>
  <si>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</si>
  <si>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</si>
  <si>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</si>
  <si>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</si>
  <si>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</si>
  <si>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</si>
  <si>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</si>
  <si>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</si>
  <si>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</si>
  <si>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</si>
  <si>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</si>
  <si>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</si>
  <si>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</si>
  <si>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</si>
  <si>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</si>
  <si>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</si>
  <si>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</si>
  <si>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</si>
  <si>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</si>
  <si>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</si>
  <si>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</si>
  <si>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</si>
  <si>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</si>
  <si>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</si>
  <si>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</si>
  <si>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</si>
  <si>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</si>
  <si>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</si>
  <si>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</si>
  <si>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</si>
  <si>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</si>
  <si>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</si>
  <si>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</si>
  <si>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</si>
  <si>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</si>
  <si>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</si>
  <si>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</si>
  <si>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</si>
  <si>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</si>
  <si>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</si>
  <si>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</si>
  <si>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</si>
  <si>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</si>
  <si>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</si>
  <si>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</si>
  <si>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</si>
  <si>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</si>
  <si>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</si>
  <si>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</si>
  <si>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</si>
  <si>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</si>
  <si>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</si>
  <si>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</si>
  <si>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</si>
  <si>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</si>
  <si>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</si>
  <si>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</si>
  <si>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</si>
  <si>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</si>
  <si>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</si>
  <si>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</si>
  <si>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</si>
  <si>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</si>
  <si>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</si>
  <si>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</si>
  <si>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</si>
  <si>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</si>
  <si>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</si>
  <si>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</si>
  <si>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</si>
  <si>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</si>
  <si>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</si>
  <si>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</si>
  <si>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</si>
  <si>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</si>
  <si>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</si>
  <si>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</si>
  <si>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</si>
  <si>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</si>
  <si>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</si>
  <si>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</si>
  <si>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</si>
  <si>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</si>
  <si>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</si>
  <si>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</si>
  <si>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</si>
  <si>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</si>
  <si>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</si>
  <si>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</si>
  <si>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</si>
  <si>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</si>
  <si>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</si>
  <si>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</si>
  <si>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</si>
  <si>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</si>
  <si>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</si>
  <si>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</si>
  <si>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</si>
  <si>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</si>
  <si>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</si>
  <si>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</si>
  <si>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</si>
  <si>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</si>
  <si>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</si>
  <si>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</si>
  <si>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</si>
  <si>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</si>
  <si>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</si>
  <si>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</si>
  <si>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</si>
  <si>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</si>
  <si>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</si>
  <si>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</si>
  <si>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</si>
  <si>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</si>
  <si>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</si>
  <si>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</si>
  <si>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</si>
  <si>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</si>
  <si>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</si>
  <si>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</si>
  <si>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</si>
  <si>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</si>
  <si>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</si>
  <si>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</si>
  <si>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</si>
  <si>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</si>
  <si>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</si>
  <si>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</si>
  <si>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</si>
  <si>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</si>
  <si>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</si>
  <si>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</si>
  <si>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</si>
  <si>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</si>
  <si>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</si>
  <si>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</si>
  <si>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</si>
  <si>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</si>
  <si>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</si>
  <si>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</si>
  <si>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</si>
  <si>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</si>
  <si>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</si>
  <si>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</si>
  <si>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</si>
  <si>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</si>
  <si>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</si>
  <si>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</si>
  <si>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</si>
  <si>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</si>
  <si>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</si>
  <si>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</si>
  <si>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</si>
  <si>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</si>
  <si>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</si>
  <si>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</si>
  <si>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</si>
  <si>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</si>
  <si>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</si>
  <si>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</si>
  <si>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</si>
  <si>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</si>
  <si>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</si>
  <si>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</si>
  <si>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</si>
  <si>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</si>
  <si>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</si>
  <si>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</si>
  <si>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</si>
  <si>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</si>
  <si>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</si>
  <si>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</si>
  <si>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</si>
  <si>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</si>
  <si>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</si>
  <si>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</si>
  <si>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</si>
  <si>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</si>
  <si>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</si>
  <si>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</si>
  <si>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</si>
  <si>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</si>
  <si>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</si>
  <si>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</si>
  <si>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</si>
  <si>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</si>
  <si>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</si>
  <si>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</si>
  <si>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</si>
  <si>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</si>
  <si>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</si>
  <si>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</si>
  <si>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</si>
  <si>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</si>
  <si>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</si>
  <si>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</si>
  <si>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</si>
  <si>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</si>
  <si>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</si>
  <si>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</si>
  <si>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</si>
  <si>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</si>
  <si>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</si>
  <si>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</si>
  <si>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</si>
  <si>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</si>
  <si>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</si>
  <si>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</si>
  <si>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</si>
  <si>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</si>
  <si>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</si>
  <si>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</si>
  <si>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</si>
  <si>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</si>
  <si>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</si>
  <si>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</si>
  <si>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</si>
  <si>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</si>
  <si>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</si>
  <si>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</si>
  <si>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</si>
  <si>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</si>
  <si>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</si>
  <si>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</si>
  <si>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</si>
  <si>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</si>
  <si>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</si>
  <si>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</si>
  <si>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</si>
  <si>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</si>
  <si>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</si>
  <si>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</si>
  <si>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</si>
  <si>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</si>
  <si>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</si>
  <si>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</si>
  <si>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</si>
  <si>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</si>
  <si>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</si>
  <si>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</si>
  <si>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</si>
  <si>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</si>
  <si>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</si>
  <si>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</si>
  <si>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</si>
  <si>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</si>
  <si>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</si>
  <si>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</si>
  <si>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</si>
  <si>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</si>
  <si>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</si>
  <si>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</si>
  <si>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</si>
  <si>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</si>
  <si>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</si>
  <si>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</si>
  <si>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</si>
  <si>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</si>
  <si>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</si>
  <si>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</si>
  <si>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</si>
  <si>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</si>
  <si>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</si>
  <si>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</si>
  <si>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</si>
  <si>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</si>
  <si>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</si>
  <si>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</si>
  <si>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</si>
  <si>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</si>
  <si>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</si>
  <si>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</si>
  <si>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</si>
  <si>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</si>
  <si>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</si>
  <si>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</si>
  <si>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</si>
  <si>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</si>
  <si>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</si>
  <si>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</si>
  <si>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</si>
  <si>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</si>
  <si>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</si>
  <si>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</si>
  <si>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</si>
  <si>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</si>
  <si>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</si>
  <si>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</si>
  <si>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</si>
  <si>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</si>
  <si>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</si>
  <si>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</si>
  <si>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</si>
  <si>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</si>
  <si>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</si>
  <si>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</si>
  <si>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</si>
  <si>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</si>
  <si>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</si>
  <si>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</si>
  <si>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</si>
  <si>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</si>
  <si>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</si>
  <si>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</si>
  <si>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</si>
  <si>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</si>
  <si>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</si>
  <si>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</si>
  <si>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</si>
  <si>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</si>
  <si>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</si>
  <si>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</si>
  <si>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</si>
  <si>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</si>
  <si>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</si>
  <si>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</si>
  <si>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</si>
  <si>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</si>
  <si>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</si>
  <si>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</si>
  <si>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</si>
  <si>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</si>
  <si>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</si>
  <si>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</si>
  <si>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</si>
  <si>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</si>
  <si>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</si>
  <si>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</si>
  <si>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</si>
  <si>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</si>
  <si>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</si>
  <si>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</si>
  <si>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</si>
  <si>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</si>
  <si>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</si>
  <si>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</si>
  <si>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</si>
  <si>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</si>
  <si>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</si>
  <si>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</si>
  <si>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</si>
  <si>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</si>
  <si>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</si>
  <si>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</si>
  <si>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</si>
  <si>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</si>
  <si>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</si>
  <si>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</si>
  <si>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</si>
  <si>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</si>
  <si>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</si>
  <si>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</si>
  <si>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</si>
  <si>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</si>
  <si>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</si>
  <si>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</si>
  <si>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</si>
  <si>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</si>
  <si>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</si>
  <si>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</si>
  <si>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</si>
  <si>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</si>
  <si>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</si>
  <si>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</si>
  <si>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</si>
  <si>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</si>
  <si>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</si>
  <si>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</si>
  <si>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</si>
  <si>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</si>
  <si>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</si>
  <si>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</si>
  <si>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</si>
  <si>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</si>
  <si>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</si>
  <si>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</si>
  <si>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</si>
  <si>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</si>
  <si>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</si>
  <si>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</si>
  <si>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</si>
  <si>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</si>
  <si>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</si>
  <si>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</si>
  <si>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</si>
  <si>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</si>
  <si>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</si>
  <si>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</si>
  <si>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</si>
  <si>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</si>
  <si>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</si>
  <si>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</si>
  <si>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</si>
  <si>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</si>
  <si>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</si>
  <si>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</si>
  <si>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</si>
  <si>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</si>
  <si>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</si>
  <si>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</si>
  <si>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</si>
  <si>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</si>
  <si>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</si>
  <si>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</si>
  <si>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</si>
  <si>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</si>
  <si>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</si>
  <si>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</si>
  <si>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</si>
  <si>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</si>
  <si>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</si>
  <si>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</si>
  <si>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</si>
  <si>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</si>
  <si>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</si>
  <si>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</si>
  <si>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</si>
  <si>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</si>
  <si>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</si>
  <si>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</si>
  <si>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</si>
  <si>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</si>
  <si>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</si>
  <si>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</si>
  <si>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</si>
  <si>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</si>
  <si>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</si>
  <si>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</si>
  <si>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</si>
  <si>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</si>
  <si>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</si>
  <si>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</si>
  <si>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</si>
  <si>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</si>
  <si>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</si>
  <si>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</si>
  <si>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</si>
  <si>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</si>
  <si>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</si>
  <si>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</si>
  <si>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</si>
  <si>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</si>
  <si>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</si>
  <si>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</si>
  <si>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</si>
  <si>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</si>
  <si>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</si>
  <si>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</si>
  <si>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</si>
  <si>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</si>
  <si>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</si>
  <si>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</si>
  <si>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</si>
  <si>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</si>
  <si>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</si>
  <si>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</si>
  <si>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</si>
  <si>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</si>
  <si>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</si>
  <si>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</si>
  <si>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</si>
  <si>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</si>
  <si>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</si>
  <si>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</si>
  <si>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</si>
  <si>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</si>
  <si>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</si>
  <si>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</si>
  <si>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</si>
  <si>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</si>
  <si>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</si>
  <si>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</si>
  <si>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</si>
  <si>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</si>
  <si>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</si>
  <si>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</si>
  <si>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</si>
  <si>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</si>
  <si>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</si>
  <si>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</si>
  <si>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</si>
  <si>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</si>
  <si>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</si>
  <si>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</si>
  <si>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</si>
  <si>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</si>
  <si>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</si>
  <si>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</si>
  <si>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</si>
  <si>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</si>
  <si>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</si>
  <si>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</si>
  <si>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</si>
  <si>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</si>
  <si>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</si>
  <si>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</si>
  <si>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</si>
  <si>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</si>
  <si>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</si>
  <si>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</si>
  <si>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</si>
  <si>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</si>
  <si>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</si>
  <si>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</si>
  <si>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</si>
  <si>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</si>
  <si>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</si>
  <si>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</si>
  <si>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</si>
  <si>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</si>
  <si>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</si>
  <si>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</si>
  <si>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</si>
  <si>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</si>
  <si>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</si>
  <si>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</si>
  <si>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</si>
  <si>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</si>
  <si>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</si>
  <si>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</si>
  <si>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</si>
  <si>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</si>
  <si>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</si>
  <si>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</si>
  <si>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</si>
  <si>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</si>
  <si>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</si>
  <si>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</si>
  <si>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</si>
  <si>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</si>
  <si>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</si>
  <si>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</si>
  <si>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</si>
  <si>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</si>
  <si>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</si>
  <si>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</si>
  <si>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</si>
  <si>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</si>
  <si>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</si>
  <si>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</si>
  <si>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</si>
  <si>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</si>
  <si>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</si>
  <si>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</si>
  <si>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</si>
  <si>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</si>
  <si>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</si>
  <si>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</si>
  <si>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</si>
  <si>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</si>
  <si>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</si>
  <si>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</si>
  <si>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</si>
  <si>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</si>
  <si>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</si>
  <si>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</si>
  <si>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</si>
  <si>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</si>
  <si>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</si>
  <si>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</si>
  <si>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</si>
  <si>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</si>
  <si>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</si>
  <si>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</si>
  <si>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</si>
  <si>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</si>
  <si>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</si>
  <si>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</si>
  <si>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</si>
  <si>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</si>
  <si>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</si>
  <si>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</si>
  <si>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</si>
  <si>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</si>
  <si>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</si>
  <si>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</si>
  <si>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</si>
  <si>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</si>
  <si>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</si>
  <si>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</si>
  <si>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</si>
  <si>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</si>
  <si>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</si>
  <si>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</si>
  <si>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</si>
  <si>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</si>
  <si>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</si>
  <si>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</si>
  <si>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</si>
  <si>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</si>
  <si>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</si>
  <si>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</si>
  <si>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</si>
  <si>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</si>
  <si>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</si>
  <si>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</si>
  <si>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</si>
  <si>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</si>
  <si>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</si>
  <si>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</si>
  <si>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</si>
  <si>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</si>
  <si>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</si>
  <si>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</si>
  <si>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</si>
  <si>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</si>
  <si>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</si>
  <si>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</si>
  <si>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</si>
  <si>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</si>
  <si>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</si>
  <si>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</si>
  <si>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</si>
  <si>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</si>
  <si>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</si>
  <si>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</si>
  <si>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</si>
  <si>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</si>
  <si>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</si>
  <si>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</si>
  <si>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</si>
  <si>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</si>
  <si>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</si>
  <si>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</si>
  <si>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</si>
  <si>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</si>
  <si>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</si>
  <si>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</si>
  <si>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</si>
  <si>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</si>
  <si>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</si>
  <si>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</si>
  <si>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</si>
  <si>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</si>
  <si>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</si>
  <si>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</si>
  <si>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</si>
  <si>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</si>
  <si>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</si>
  <si>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</si>
  <si>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</si>
  <si>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</si>
  <si>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</si>
  <si>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</si>
  <si>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</si>
  <si>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</si>
  <si>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</si>
  <si>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</si>
  <si>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</si>
  <si>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</si>
  <si>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</si>
  <si>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</si>
  <si>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</si>
  <si>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</si>
  <si>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</si>
  <si>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</si>
  <si>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</si>
  <si>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</si>
  <si>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</si>
  <si>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</si>
  <si>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</si>
  <si>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</si>
  <si>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</si>
  <si>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</si>
  <si>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</si>
  <si>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</si>
  <si>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</si>
  <si>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</si>
  <si>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</si>
  <si>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</si>
  <si>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</si>
  <si>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</si>
  <si>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</si>
  <si>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</si>
  <si>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</si>
  <si>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</si>
  <si>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</si>
  <si>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</si>
  <si>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</si>
  <si>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</si>
  <si>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</si>
  <si>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</si>
  <si>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</si>
  <si>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</si>
  <si>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</si>
  <si>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</si>
  <si>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</si>
  <si>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</si>
  <si>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</si>
  <si>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</si>
  <si>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</si>
  <si>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</si>
  <si>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</si>
  <si>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</si>
  <si>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</si>
  <si>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</si>
  <si>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</si>
  <si>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</si>
  <si>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</si>
  <si>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</si>
  <si>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</si>
  <si>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</si>
  <si>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</si>
  <si>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</si>
  <si>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</si>
  <si>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</si>
  <si>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</si>
  <si>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</si>
  <si>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</si>
  <si>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</si>
  <si>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</si>
  <si>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</si>
  <si>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</si>
  <si>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</si>
  <si>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</si>
  <si>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</si>
  <si>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</si>
  <si>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</si>
  <si>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</si>
  <si>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</si>
  <si>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</si>
  <si>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</si>
  <si>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</si>
  <si>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</si>
  <si>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</si>
  <si>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</si>
  <si>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</si>
  <si>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</si>
  <si>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</si>
  <si>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</si>
  <si>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</si>
  <si>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</si>
  <si>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</si>
  <si>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</si>
  <si>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</si>
  <si>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</si>
  <si>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</si>
  <si>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</si>
  <si>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</si>
  <si>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</si>
  <si>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</si>
  <si>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</si>
  <si>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</si>
  <si>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</si>
  <si>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</si>
  <si>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</si>
  <si>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</si>
  <si>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</si>
  <si>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</si>
  <si>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</si>
  <si>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</si>
  <si>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</si>
  <si>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</si>
  <si>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</si>
  <si>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</si>
  <si>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</si>
  <si>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</si>
  <si>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</si>
  <si>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</si>
  <si>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</si>
  <si>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</si>
  <si>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</si>
  <si>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</si>
  <si>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</si>
  <si>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</si>
  <si>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</si>
  <si>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</si>
  <si>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</si>
  <si>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</si>
  <si>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</si>
  <si>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</si>
  <si>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</si>
  <si>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</si>
  <si>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</si>
  <si>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</si>
  <si>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</si>
  <si>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</si>
  <si>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</si>
  <si>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</si>
  <si>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</si>
  <si>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</si>
  <si>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</si>
  <si>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</si>
  <si>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</si>
  <si>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</si>
  <si>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</si>
  <si>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</si>
  <si>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</si>
  <si>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</si>
  <si>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</si>
  <si>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</si>
  <si>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</si>
  <si>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</si>
  <si>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</si>
  <si>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</si>
  <si>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</si>
  <si>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</si>
  <si>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</si>
  <si>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</si>
  <si>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</si>
  <si>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</si>
  <si>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</si>
  <si>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</si>
  <si>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</si>
  <si>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</si>
  <si>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</si>
  <si>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</si>
  <si>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</si>
  <si>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</si>
  <si>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</si>
  <si>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</si>
  <si>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</si>
  <si>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</si>
  <si>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</si>
  <si>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</si>
  <si>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</si>
  <si>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</si>
  <si>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</si>
  <si>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</si>
  <si>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</si>
  <si>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</si>
  <si>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</si>
  <si>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</si>
  <si>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</si>
  <si>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</si>
  <si>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</si>
  <si>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</si>
  <si>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</si>
  <si>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</si>
  <si>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</si>
  <si>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</si>
  <si>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</si>
  <si>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</si>
  <si>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</si>
  <si>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</si>
  <si>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</si>
  <si>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</si>
  <si>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</si>
  <si>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</si>
  <si>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</si>
  <si>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</si>
  <si>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</si>
  <si>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</si>
  <si>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</si>
  <si>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</si>
  <si>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</si>
  <si>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</si>
  <si>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</si>
  <si>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</si>
  <si>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</si>
  <si>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</si>
  <si>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</si>
  <si>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</si>
  <si>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</si>
  <si>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</si>
  <si>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</si>
  <si>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</si>
  <si>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</si>
  <si>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</si>
  <si>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</si>
  <si>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</si>
  <si>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</si>
  <si>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</si>
  <si>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</si>
  <si>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</si>
  <si>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</si>
  <si>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</si>
  <si>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</si>
  <si>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</si>
  <si>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</si>
  <si>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</si>
  <si>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</si>
  <si>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</si>
  <si>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</si>
  <si>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</si>
  <si>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</si>
  <si>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</si>
  <si>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</si>
  <si>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</si>
  <si>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</si>
  <si>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</si>
  <si>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</si>
  <si>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</si>
  <si>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</si>
  <si>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</si>
  <si>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</si>
  <si>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</si>
  <si>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</si>
  <si>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</si>
  <si>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</si>
  <si>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</si>
  <si>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</si>
  <si>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</si>
  <si>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</si>
  <si>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</si>
  <si>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</si>
  <si>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</si>
  <si>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</si>
  <si>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</si>
  <si>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</si>
  <si>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</si>
  <si>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</si>
  <si>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</si>
  <si>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</si>
  <si>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</si>
  <si>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</si>
  <si>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</si>
  <si>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</si>
  <si>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</si>
  <si>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</si>
  <si>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</si>
  <si>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</si>
  <si>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</si>
  <si>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</si>
  <si>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</si>
  <si>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</si>
  <si>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</si>
  <si>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</si>
  <si>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</si>
  <si>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</si>
  <si>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</si>
  <si>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</si>
  <si>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</si>
  <si>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</si>
  <si>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</si>
  <si>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</si>
  <si>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</si>
  <si>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</si>
  <si>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</si>
  <si>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</si>
  <si>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</si>
  <si>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</si>
  <si>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</si>
  <si>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</si>
  <si>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</si>
  <si>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</si>
  <si>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</si>
  <si>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</si>
  <si>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</si>
  <si>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</si>
  <si>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</si>
  <si>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</si>
  <si>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</si>
  <si>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</si>
  <si>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</si>
  <si>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</si>
  <si>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</si>
  <si>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</si>
  <si>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</si>
  <si>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</si>
  <si>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</si>
  <si>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</si>
  <si>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</si>
  <si>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</si>
  <si>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</si>
  <si>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</si>
  <si>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</si>
  <si>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</si>
  <si>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</si>
  <si>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</si>
  <si>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</si>
  <si>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</si>
  <si>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</si>
  <si>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</si>
  <si>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</si>
  <si>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</si>
  <si>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</si>
  <si>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</si>
  <si>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</si>
  <si>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</si>
  <si>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</si>
  <si>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</si>
  <si>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</si>
  <si>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</si>
  <si>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</si>
  <si>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</si>
  <si>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</si>
  <si>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</si>
  <si>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</si>
  <si>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</si>
  <si>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</si>
  <si>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</si>
  <si>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</si>
  <si>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</si>
  <si>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</si>
  <si>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</si>
  <si>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</si>
  <si>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</si>
  <si>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</si>
  <si>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</si>
  <si>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</si>
  <si>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</si>
  <si>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</si>
  <si>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</si>
  <si>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</si>
  <si>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</si>
  <si>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</si>
  <si>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</si>
  <si>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</si>
  <si>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</si>
  <si>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</si>
  <si>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</si>
  <si>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</si>
  <si>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</si>
  <si>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</si>
  <si>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</si>
  <si>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</si>
  <si>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</si>
  <si>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</si>
  <si>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</si>
  <si>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</si>
  <si>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</si>
  <si>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</si>
  <si>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</si>
  <si>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</si>
  <si>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</si>
  <si>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</si>
  <si>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</si>
  <si>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</si>
  <si>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</si>
  <si>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</si>
  <si>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</si>
  <si>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</si>
  <si>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</si>
  <si>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</si>
  <si>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</si>
  <si>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</si>
  <si>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</si>
  <si>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</si>
  <si>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</si>
  <si>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</si>
  <si>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</si>
  <si>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</si>
  <si>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</si>
  <si>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</si>
  <si>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</si>
  <si>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</si>
  <si>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</si>
  <si>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</si>
  <si>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</si>
  <si>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</si>
  <si>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</si>
  <si>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</si>
  <si>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</si>
  <si>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</si>
  <si>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</si>
  <si>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</si>
  <si>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</si>
  <si>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</si>
  <si>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</si>
  <si>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</si>
  <si>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</si>
  <si>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</si>
  <si>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</si>
  <si>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</si>
  <si>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</si>
  <si>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</si>
  <si>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</si>
  <si>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</si>
  <si>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</si>
  <si>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</si>
  <si>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</si>
  <si>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</si>
  <si>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</si>
  <si>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</si>
  <si>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</si>
  <si>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</si>
  <si>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</si>
  <si>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</si>
  <si>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</si>
  <si>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</si>
  <si>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</si>
  <si>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</si>
  <si>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</si>
  <si>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</si>
  <si>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</si>
  <si>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</si>
  <si>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</si>
  <si>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</si>
  <si>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</si>
  <si>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</si>
  <si>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</si>
  <si>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</si>
  <si>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</si>
  <si>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</si>
  <si>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</si>
  <si>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</si>
  <si>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</si>
  <si>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</si>
  <si>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</si>
  <si>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</si>
  <si>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</si>
  <si>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</si>
  <si>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</si>
  <si>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</si>
  <si>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</si>
  <si>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</si>
  <si>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</si>
  <si>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</si>
  <si>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</si>
  <si>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</si>
  <si>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</si>
  <si>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</si>
  <si>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</si>
  <si>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</si>
  <si>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</si>
  <si>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</si>
  <si>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</si>
  <si>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</si>
  <si>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</si>
  <si>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</si>
  <si>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</si>
  <si>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</si>
  <si>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</si>
  <si>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</si>
  <si>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</si>
  <si>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</si>
  <si>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</si>
  <si>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</si>
  <si>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</si>
  <si>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</si>
  <si>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</si>
  <si>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</si>
  <si>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</si>
  <si>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</si>
  <si>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</si>
  <si>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</si>
  <si>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</si>
  <si>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</si>
  <si>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</si>
  <si>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</si>
  <si>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</si>
  <si>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</si>
  <si>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</si>
  <si>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</si>
  <si>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</si>
  <si>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</si>
  <si>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</si>
  <si>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</si>
  <si>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</si>
  <si>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</si>
  <si>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</si>
  <si>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</si>
  <si>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</si>
  <si>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</si>
  <si>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</si>
  <si>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</si>
  <si>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</si>
  <si>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</si>
  <si>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</si>
  <si>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</si>
  <si>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</si>
  <si>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</si>
  <si>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</si>
  <si>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</si>
  <si>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</si>
  <si>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</si>
  <si>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</si>
  <si>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</si>
  <si>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</si>
  <si>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</si>
  <si>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</si>
  <si>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</si>
  <si>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</si>
  <si>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</si>
  <si>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</si>
  <si>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</si>
  <si>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</si>
  <si>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</si>
  <si>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</si>
  <si>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</si>
  <si>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</si>
  <si>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</si>
  <si>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</si>
  <si>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</si>
  <si>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</si>
  <si>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</si>
  <si>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</si>
  <si>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</si>
  <si>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</si>
  <si>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</si>
  <si>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</si>
  <si>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</si>
  <si>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</si>
  <si>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</si>
  <si>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</si>
  <si>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</si>
  <si>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</si>
  <si>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</si>
  <si>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</si>
  <si>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</si>
  <si>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</si>
  <si>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</si>
  <si>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</si>
  <si>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</si>
  <si>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</si>
  <si>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</si>
  <si>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</si>
  <si>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</si>
  <si>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</si>
  <si>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</si>
  <si>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</si>
  <si>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</si>
  <si>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</si>
  <si>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</si>
  <si>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</si>
  <si>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</si>
  <si>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</si>
  <si>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</si>
  <si>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</si>
  <si>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</si>
  <si>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</si>
  <si>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</si>
  <si>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</si>
  <si>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</si>
  <si>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</si>
  <si>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</si>
  <si>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</si>
  <si>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</si>
  <si>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</si>
  <si>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</si>
  <si>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</si>
  <si>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</si>
  <si>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</si>
  <si>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</si>
  <si>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</si>
  <si>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</si>
  <si>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</si>
  <si>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</si>
  <si>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</si>
  <si>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</si>
  <si>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</si>
  <si>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</si>
  <si>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</si>
  <si>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</si>
  <si>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</si>
  <si>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</si>
  <si>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</si>
  <si>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</si>
  <si>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</si>
  <si>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</si>
  <si>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</si>
  <si>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</si>
  <si>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</si>
  <si>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</si>
  <si>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</si>
  <si>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</si>
  <si>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</si>
  <si>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</si>
  <si>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</si>
  <si>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</si>
  <si>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</si>
  <si>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</si>
  <si>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</si>
  <si>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</si>
  <si>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</si>
  <si>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</si>
  <si>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</si>
  <si>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</si>
  <si>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</si>
  <si>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</si>
  <si>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</si>
  <si>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</si>
  <si>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</si>
  <si>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</si>
  <si>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</si>
  <si>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</si>
  <si>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</si>
  <si>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</si>
  <si>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</si>
  <si>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</si>
  <si>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</si>
  <si>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</si>
  <si>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</si>
  <si>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</si>
  <si>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</si>
  <si>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</si>
  <si>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</si>
  <si>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</si>
  <si>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</si>
  <si>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</si>
  <si>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</si>
  <si>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</si>
  <si>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</si>
  <si>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</si>
  <si>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</si>
  <si>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</si>
  <si>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</si>
  <si>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</si>
  <si>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</si>
  <si>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</si>
  <si>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</si>
  <si>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</si>
  <si>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</si>
  <si>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</si>
  <si>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</si>
  <si>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</si>
  <si>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</si>
  <si>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</si>
  <si>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</si>
  <si>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</si>
  <si>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</si>
  <si>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</si>
  <si>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</si>
  <si>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</si>
  <si>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</si>
  <si>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</si>
  <si>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</si>
  <si>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</si>
  <si>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</si>
  <si>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</si>
  <si>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</si>
  <si>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</si>
  <si>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</si>
  <si>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</si>
  <si>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</si>
  <si>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</si>
  <si>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</si>
  <si>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</si>
  <si>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</si>
  <si>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</si>
  <si>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</si>
  <si>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</si>
  <si>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</si>
  <si>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</si>
  <si>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</si>
  <si>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</si>
  <si>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</si>
  <si>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</si>
  <si>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</si>
  <si>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</si>
  <si>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</si>
  <si>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</si>
  <si>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</si>
  <si>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</si>
  <si>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</si>
  <si>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</si>
  <si>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</si>
  <si>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</si>
  <si>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</si>
  <si>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</si>
  <si>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</si>
  <si>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</si>
  <si>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</si>
  <si>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</si>
  <si>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</si>
  <si>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</si>
  <si>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</si>
  <si>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</si>
  <si>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</si>
  <si>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</si>
  <si>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</si>
  <si>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</si>
  <si>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</si>
  <si>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</si>
  <si>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</si>
  <si>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</si>
  <si>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</si>
  <si>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</si>
  <si>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</si>
  <si>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</si>
  <si>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</si>
  <si>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</si>
  <si>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</si>
  <si>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</si>
  <si>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</si>
  <si>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</si>
  <si>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</si>
  <si>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</si>
  <si>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</si>
  <si>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</si>
  <si>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</si>
  <si>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</si>
  <si>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</si>
  <si>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</si>
  <si>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</si>
  <si>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</si>
  <si>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</si>
  <si>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</si>
  <si>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</si>
  <si>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</si>
  <si>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</si>
  <si>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</si>
  <si>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</si>
  <si>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</si>
  <si>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</si>
  <si>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</si>
  <si>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</si>
  <si>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</si>
  <si>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</si>
  <si>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</si>
  <si>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</si>
  <si>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</si>
  <si>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</si>
  <si>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</si>
  <si>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</si>
  <si>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</si>
  <si>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</si>
  <si>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</si>
  <si>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</si>
  <si>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</si>
  <si>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</si>
  <si>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</si>
  <si>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</si>
  <si>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</si>
  <si>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</si>
  <si>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</si>
  <si>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</si>
  <si>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</si>
  <si>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</si>
  <si>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</si>
  <si>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</si>
  <si>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</si>
  <si>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</si>
  <si>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</si>
  <si>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</si>
  <si>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</si>
  <si>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</si>
  <si>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</si>
  <si>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</si>
  <si>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</si>
  <si>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</si>
  <si>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</si>
  <si>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</si>
  <si>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</si>
  <si>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</si>
  <si>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</si>
  <si>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</si>
  <si>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</si>
  <si>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</si>
  <si>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</si>
  <si>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</si>
  <si>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</si>
  <si>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</si>
  <si>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</si>
  <si>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</si>
  <si>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</si>
  <si>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</si>
  <si>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</si>
  <si>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</si>
  <si>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</si>
  <si>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</si>
  <si>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</si>
  <si>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</si>
  <si>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</si>
  <si>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</si>
  <si>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</si>
  <si>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</si>
  <si>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</si>
  <si>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</si>
  <si>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</si>
  <si>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</si>
  <si>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</si>
  <si>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</si>
  <si>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</si>
  <si>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</si>
  <si>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</si>
  <si>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</si>
  <si>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</si>
  <si>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</si>
  <si>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</si>
  <si>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</si>
  <si>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</si>
  <si>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</si>
  <si>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</si>
  <si>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</si>
  <si>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</si>
  <si>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</si>
  <si>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</si>
  <si>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</si>
  <si>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</si>
  <si>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</si>
  <si>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</si>
  <si>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</si>
  <si>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</si>
  <si>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</si>
  <si>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</si>
  <si>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</si>
  <si>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</si>
  <si>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</si>
  <si>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</si>
  <si>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</si>
  <si>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</si>
  <si>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</si>
  <si>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</si>
  <si>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</si>
  <si>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</si>
  <si>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</si>
  <si>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</si>
  <si>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</si>
  <si>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</si>
  <si>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</si>
  <si>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</si>
  <si>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</si>
  <si>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</si>
  <si>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</si>
  <si>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</si>
  <si>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</si>
  <si>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</si>
  <si>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</si>
  <si>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</si>
  <si>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</si>
  <si>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</si>
  <si>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</si>
  <si>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</si>
  <si>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</si>
  <si>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</si>
  <si>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</si>
  <si>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</si>
  <si>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</si>
  <si>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</si>
  <si>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</si>
  <si>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</si>
  <si>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</si>
  <si>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</si>
  <si>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</si>
  <si>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</si>
  <si>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</si>
  <si>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</si>
  <si>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</si>
  <si>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</si>
  <si>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</si>
  <si>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</si>
  <si>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</si>
  <si>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</si>
  <si>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</si>
  <si>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</si>
  <si>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</si>
  <si>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</si>
  <si>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</si>
  <si>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</si>
  <si>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</si>
  <si>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</si>
  <si>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</si>
  <si>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</si>
  <si>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</si>
  <si>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</si>
  <si>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</si>
  <si>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</si>
  <si>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</si>
  <si>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</si>
  <si>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</si>
  <si>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</si>
  <si>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</si>
  <si>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</si>
  <si>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</si>
  <si>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</si>
  <si>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</si>
  <si>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</si>
  <si>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</si>
  <si>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</si>
  <si>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</si>
  <si>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</si>
  <si>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</si>
  <si>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</si>
  <si>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</si>
  <si>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</si>
  <si>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</si>
  <si>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</si>
  <si>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</si>
  <si>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</si>
  <si>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</si>
  <si>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</si>
  <si>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</si>
  <si>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</si>
  <si>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</si>
  <si>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</si>
  <si>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</si>
  <si>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</si>
  <si>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</si>
  <si>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</si>
  <si>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</si>
  <si>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</si>
  <si>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</si>
  <si>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</si>
  <si>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</si>
  <si>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</si>
  <si>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</si>
  <si>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</si>
  <si>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</si>
  <si>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</si>
  <si>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</si>
  <si>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</si>
  <si>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</si>
  <si>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</si>
  <si>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</si>
  <si>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</si>
  <si>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</si>
  <si>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</si>
  <si>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</si>
  <si>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</si>
  <si>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</si>
  <si>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</si>
  <si>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</si>
  <si>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</si>
  <si>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</si>
  <si>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</si>
  <si>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</si>
  <si>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</si>
  <si>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</si>
  <si>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</si>
  <si>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</si>
  <si>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</si>
  <si>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</si>
  <si>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</si>
  <si>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</si>
  <si>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</si>
  <si>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</si>
  <si>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</si>
  <si>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</si>
  <si>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</si>
  <si>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</si>
  <si>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</si>
  <si>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</si>
  <si>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</si>
  <si>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</si>
  <si>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</si>
  <si>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</si>
  <si>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</si>
  <si>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</si>
  <si>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</si>
  <si>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</si>
  <si>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</si>
  <si>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</si>
  <si>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</si>
  <si>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</si>
  <si>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</si>
  <si>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</si>
  <si>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</si>
  <si>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</si>
  <si>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</si>
  <si>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</si>
  <si>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</si>
  <si>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</si>
  <si>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</si>
  <si>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</si>
  <si>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</si>
  <si>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</si>
  <si>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</si>
  <si>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</si>
  <si>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</si>
  <si>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</si>
  <si>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</si>
  <si>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</si>
  <si>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</si>
  <si>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</si>
  <si>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</si>
  <si>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</si>
  <si>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</si>
  <si>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</si>
  <si>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</si>
  <si>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</si>
  <si>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</si>
  <si>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</si>
  <si>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</si>
  <si>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</si>
  <si>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</si>
  <si>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</si>
  <si>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</si>
  <si>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</si>
  <si>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</si>
  <si>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</si>
  <si>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</si>
  <si>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</si>
  <si>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</si>
  <si>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</si>
  <si>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</si>
  <si>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</si>
  <si>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</si>
  <si>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</si>
  <si>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</si>
  <si>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</si>
  <si>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</si>
  <si>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</si>
  <si>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</si>
  <si>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</si>
  <si>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</si>
  <si>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</si>
  <si>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</si>
  <si>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</si>
  <si>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</si>
  <si>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</si>
  <si>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</si>
  <si>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</si>
  <si>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</si>
  <si>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</si>
  <si>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</si>
  <si>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</si>
  <si>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</si>
  <si>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</si>
  <si>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</si>
  <si>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</si>
  <si>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</si>
  <si>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</si>
  <si>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</si>
  <si>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</si>
  <si>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</si>
  <si>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</si>
  <si>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</si>
  <si>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</si>
  <si>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</si>
  <si>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</si>
  <si>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</si>
  <si>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</si>
  <si>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</si>
  <si>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</si>
  <si>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</si>
  <si>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</si>
  <si>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</si>
  <si>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</si>
  <si>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</si>
  <si>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</si>
  <si>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</si>
  <si>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</si>
  <si>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</si>
  <si>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</si>
  <si>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</si>
  <si>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</si>
  <si>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</si>
  <si>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</si>
  <si>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</si>
  <si>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</si>
  <si>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</si>
  <si>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</si>
  <si>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</si>
  <si>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</si>
  <si>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</si>
  <si>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</si>
  <si>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</si>
  <si>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</si>
  <si>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</si>
  <si>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</si>
  <si>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</si>
  <si>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</si>
  <si>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</si>
  <si>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</si>
  <si>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</si>
  <si>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</si>
  <si>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</si>
  <si>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</si>
  <si>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</si>
  <si>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</si>
  <si>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</si>
  <si>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</si>
  <si>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</si>
  <si>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</si>
  <si>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</si>
  <si>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</si>
  <si>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</si>
  <si>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</si>
  <si>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</si>
  <si>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</si>
  <si>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</si>
  <si>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</si>
  <si>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</si>
  <si>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</si>
  <si>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</si>
  <si>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</si>
  <si>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</si>
  <si>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</si>
  <si>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</si>
  <si>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</si>
  <si>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</si>
  <si>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</si>
  <si>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</si>
  <si>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</si>
  <si>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</si>
  <si>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</si>
  <si>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</si>
  <si>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</si>
  <si>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</si>
  <si>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</si>
  <si>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</si>
  <si>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</si>
  <si>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</si>
  <si>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</si>
  <si>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</si>
  <si>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</si>
  <si>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</si>
  <si>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</si>
  <si>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</si>
  <si>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</si>
  <si>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</si>
  <si>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</si>
  <si>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</si>
  <si>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</si>
  <si>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</si>
  <si>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</si>
  <si>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</si>
  <si>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</si>
  <si>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</si>
  <si>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</si>
  <si>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</si>
  <si>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</si>
  <si>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</si>
  <si>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</si>
  <si>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</si>
  <si>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</si>
  <si>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</si>
  <si>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</si>
  <si>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</si>
  <si>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</si>
  <si>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</si>
  <si>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</si>
  <si>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</si>
  <si>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</si>
  <si>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</si>
  <si>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</si>
  <si>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</si>
  <si>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</si>
  <si>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</si>
  <si>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</si>
  <si>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</si>
  <si>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</si>
  <si>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</si>
  <si>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</si>
  <si>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</si>
  <si>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</si>
  <si>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</si>
  <si>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</si>
  <si>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</si>
  <si>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</si>
  <si>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</si>
  <si>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</si>
  <si>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</si>
  <si>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</si>
  <si>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</si>
  <si>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</si>
  <si>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</si>
  <si>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</si>
  <si>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</si>
  <si>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</si>
  <si>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</si>
  <si>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</si>
  <si>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</si>
  <si>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</si>
  <si>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</si>
  <si>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</si>
  <si>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</si>
  <si>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</si>
  <si>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</si>
  <si>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</si>
  <si>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</si>
  <si>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</si>
  <si>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</si>
  <si>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</si>
  <si>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</si>
  <si>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</si>
  <si>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</si>
  <si>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</si>
  <si>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</si>
  <si>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</si>
  <si>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</si>
  <si>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</si>
  <si>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</si>
  <si>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</si>
  <si>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</si>
  <si>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</si>
  <si>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</si>
  <si>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</si>
  <si>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</si>
  <si>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</si>
  <si>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</si>
  <si>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</si>
  <si>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</si>
  <si>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</si>
  <si>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</si>
  <si>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</si>
  <si>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</si>
  <si>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</si>
  <si>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</si>
  <si>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</si>
  <si>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</si>
  <si>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</si>
  <si>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</si>
  <si>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</si>
  <si>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</si>
  <si>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</si>
  <si>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</si>
  <si>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</si>
  <si>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</si>
  <si>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</si>
  <si>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</si>
  <si>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</si>
  <si>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</si>
  <si>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</si>
  <si>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</si>
  <si>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</si>
  <si>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</si>
  <si>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</si>
  <si>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</si>
  <si>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</si>
  <si>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</si>
  <si>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</si>
  <si>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</si>
  <si>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</si>
  <si>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</si>
  <si>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</si>
  <si>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</si>
  <si>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</si>
  <si>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</si>
  <si>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</si>
  <si>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</si>
  <si>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</si>
  <si>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</si>
  <si>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</si>
  <si>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</si>
  <si>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</si>
  <si>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</si>
  <si>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</si>
  <si>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</si>
  <si>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</si>
  <si>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</si>
  <si>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</si>
  <si>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</si>
  <si>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</si>
  <si>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</si>
  <si>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</si>
  <si>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</si>
  <si>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</si>
  <si>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</si>
  <si>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</si>
  <si>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</si>
  <si>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</si>
  <si>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</si>
  <si>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</si>
  <si>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</si>
  <si>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</si>
  <si>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</si>
  <si>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</si>
  <si>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</si>
  <si>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</si>
  <si>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</si>
  <si>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</si>
  <si>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</si>
  <si>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</si>
  <si>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</si>
  <si>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</si>
  <si>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</si>
  <si>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</si>
  <si>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</si>
  <si>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</si>
  <si>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</si>
  <si>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</si>
  <si>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</si>
  <si>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</si>
  <si>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</si>
  <si>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</si>
  <si>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</si>
  <si>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</si>
  <si>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</si>
  <si>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</si>
  <si>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</si>
  <si>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</si>
  <si>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</si>
  <si>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</si>
  <si>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</si>
  <si>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</si>
  <si>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</si>
  <si>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</si>
  <si>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</si>
  <si>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</si>
  <si>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</si>
  <si>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</si>
  <si>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</si>
  <si>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</si>
  <si>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</si>
  <si>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</si>
  <si>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</si>
  <si>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</si>
  <si>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</si>
  <si>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</si>
  <si>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</si>
  <si>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</si>
  <si>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</si>
  <si>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</si>
  <si>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</si>
  <si>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</si>
  <si>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</si>
  <si>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</si>
  <si>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</si>
  <si>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</si>
  <si>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</si>
  <si>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</si>
  <si>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</si>
  <si>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</si>
  <si>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</si>
  <si>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</si>
  <si>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</si>
  <si>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</si>
  <si>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</si>
  <si>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</si>
  <si>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</si>
  <si>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</si>
  <si>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</si>
  <si>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</si>
  <si>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</si>
  <si>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</si>
  <si>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</si>
  <si>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</si>
  <si>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</si>
  <si>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</si>
  <si>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</si>
  <si>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</si>
  <si>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</si>
  <si>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</si>
  <si>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</si>
  <si>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</si>
  <si>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</si>
  <si>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</si>
  <si>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</si>
  <si>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</si>
  <si>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</si>
  <si>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</si>
  <si>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</si>
  <si>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</si>
  <si>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</si>
  <si>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</si>
  <si>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</si>
  <si>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</si>
  <si>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</si>
  <si>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</si>
  <si>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</si>
  <si>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</si>
  <si>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</si>
  <si>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</si>
  <si>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</si>
  <si>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</si>
  <si>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</si>
  <si>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</si>
  <si>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</si>
  <si>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</si>
  <si>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</si>
  <si>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</si>
  <si>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</si>
  <si>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</si>
  <si>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</si>
  <si>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</si>
  <si>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</si>
  <si>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</si>
  <si>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</si>
  <si>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</si>
  <si>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</si>
  <si>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</si>
  <si>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</si>
  <si>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</si>
  <si>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</si>
  <si>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</si>
  <si>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</si>
  <si>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</si>
  <si>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</si>
  <si>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</si>
  <si>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</si>
  <si>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</si>
  <si>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</si>
  <si>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</si>
  <si>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</si>
  <si>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</si>
  <si>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</si>
  <si>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</si>
  <si>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</si>
  <si>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</si>
  <si>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</si>
  <si>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</si>
  <si>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</si>
  <si>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</si>
  <si>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</si>
  <si>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</si>
  <si>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</si>
  <si>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</si>
  <si>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</si>
  <si>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</si>
  <si>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</si>
  <si>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</si>
  <si>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</si>
  <si>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</si>
  <si>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</si>
  <si>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</si>
  <si>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</si>
  <si>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</si>
  <si>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</si>
  <si>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</si>
  <si>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</si>
  <si>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</si>
  <si>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</si>
  <si>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</si>
  <si>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</si>
  <si>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</si>
  <si>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</si>
  <si>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</si>
  <si>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</si>
  <si>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</si>
  <si>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</si>
  <si>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</si>
  <si>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</si>
  <si>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</si>
  <si>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</si>
  <si>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</si>
  <si>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</si>
  <si>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</si>
  <si>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</si>
  <si>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</si>
  <si>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</si>
  <si>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</si>
  <si>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</si>
  <si>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</si>
  <si>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</si>
  <si>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</si>
  <si>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</si>
  <si>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</si>
  <si>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</si>
  <si>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</si>
  <si>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</si>
  <si>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</si>
  <si>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</si>
  <si>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</si>
  <si>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</si>
  <si>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</si>
  <si>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</si>
  <si>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</si>
  <si>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</si>
  <si>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</si>
  <si>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</si>
  <si>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</si>
  <si>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</si>
  <si>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</si>
  <si>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</si>
  <si>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</si>
  <si>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</si>
  <si>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</si>
  <si>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</si>
  <si>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</si>
  <si>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</si>
  <si>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</si>
  <si>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</si>
  <si>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</si>
  <si>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</si>
  <si>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</si>
  <si>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</si>
  <si>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</si>
  <si>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</si>
  <si>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</si>
  <si>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</si>
  <si>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</si>
  <si>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</si>
  <si>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</si>
  <si>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</si>
  <si>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</si>
  <si>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</si>
  <si>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</si>
  <si>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</si>
  <si>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</si>
  <si>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</si>
  <si>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</si>
  <si>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</si>
  <si>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</si>
  <si>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</si>
  <si>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</si>
  <si>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</si>
  <si>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</si>
  <si>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</si>
  <si>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</si>
  <si>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</si>
  <si>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</si>
  <si>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</si>
  <si>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</si>
  <si>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</si>
  <si>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</si>
  <si>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</si>
  <si>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</si>
  <si>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</si>
  <si>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</si>
  <si>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</si>
  <si>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</si>
  <si>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</si>
  <si>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</si>
  <si>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</si>
  <si>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</si>
  <si>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</si>
  <si>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</si>
  <si>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</si>
  <si>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</si>
  <si>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</si>
  <si>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</si>
  <si>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</si>
  <si>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</si>
  <si>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</si>
  <si>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</si>
  <si>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</si>
  <si>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</si>
  <si>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</si>
  <si>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</si>
  <si>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</si>
  <si>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</si>
  <si>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</si>
  <si>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</si>
  <si>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</si>
  <si>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</si>
  <si>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</si>
  <si>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</si>
  <si>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</si>
  <si>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</si>
  <si>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</si>
  <si>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</si>
  <si>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</si>
  <si>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</si>
  <si>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</si>
  <si>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</si>
  <si>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</si>
  <si>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</si>
  <si>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</si>
  <si>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</si>
  <si>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</si>
  <si>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</si>
  <si>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</si>
  <si>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</si>
  <si>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</si>
  <si>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</si>
  <si>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</si>
  <si>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</si>
  <si>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</si>
  <si>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</si>
  <si>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</si>
  <si>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</si>
  <si>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</si>
  <si>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</si>
  <si>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</si>
  <si>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</si>
  <si>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</si>
  <si>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</si>
  <si>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</si>
  <si>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</si>
  <si>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</si>
  <si>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</si>
  <si>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</si>
  <si>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</si>
  <si>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</si>
  <si>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</si>
  <si>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</si>
  <si>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</si>
  <si>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</si>
  <si>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</si>
  <si>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</si>
  <si>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</si>
  <si>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</si>
  <si>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</si>
  <si>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</si>
  <si>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</si>
  <si>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</si>
  <si>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</si>
  <si>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</si>
  <si>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</si>
  <si>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</si>
  <si>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</si>
  <si>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</si>
  <si>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</si>
  <si>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</si>
  <si>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</si>
  <si>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</si>
  <si>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</si>
  <si>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</si>
  <si>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</si>
  <si>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</si>
  <si>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</si>
  <si>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</si>
  <si>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</si>
  <si>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</si>
  <si>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</si>
  <si>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</si>
  <si>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</si>
  <si>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</si>
  <si>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</si>
  <si>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</si>
  <si>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</si>
  <si>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</si>
  <si>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</si>
  <si>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</si>
  <si>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</si>
  <si>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</si>
  <si>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</si>
  <si>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</si>
  <si>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</si>
  <si>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</si>
  <si>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</si>
  <si>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</si>
  <si>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</si>
  <si>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</si>
  <si>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</si>
  <si>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</si>
  <si>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</si>
  <si>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</si>
  <si>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</si>
  <si>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</si>
  <si>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</si>
  <si>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</si>
  <si>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</si>
  <si>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</si>
  <si>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</si>
  <si>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</si>
  <si>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</si>
  <si>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</si>
  <si>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</si>
  <si>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</si>
  <si>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</si>
  <si>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</si>
  <si>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</si>
  <si>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</si>
  <si>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</si>
  <si>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</si>
  <si>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</si>
  <si>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</si>
  <si>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</si>
  <si>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</si>
  <si>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</si>
  <si>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</si>
  <si>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</si>
  <si>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</si>
  <si>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</si>
  <si>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</si>
  <si>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</si>
  <si>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</si>
  <si>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</si>
  <si>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</si>
  <si>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</si>
  <si>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</si>
  <si>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</si>
  <si>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</si>
  <si>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</si>
  <si>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</si>
  <si>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</si>
  <si>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</si>
  <si>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</si>
  <si>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</si>
  <si>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</si>
  <si>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</si>
  <si>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</si>
  <si>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</si>
  <si>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</si>
  <si>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</si>
  <si>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</si>
  <si>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</si>
  <si>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</si>
  <si>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</si>
  <si>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</si>
  <si>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</si>
  <si>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</si>
  <si>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</si>
  <si>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</si>
  <si>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</si>
  <si>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</si>
  <si>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</si>
  <si>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</si>
  <si>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</si>
  <si>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</si>
  <si>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</si>
  <si>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</si>
  <si>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</si>
  <si>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</si>
  <si>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</si>
  <si>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</si>
  <si>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</si>
  <si>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</si>
  <si>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</si>
  <si>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</si>
  <si>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</si>
  <si>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</si>
  <si>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</si>
  <si>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</si>
  <si>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</si>
  <si>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</si>
  <si>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</si>
  <si>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</si>
  <si>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</si>
  <si>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</si>
  <si>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</si>
  <si>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</si>
  <si>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</si>
  <si>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</si>
  <si>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</si>
  <si>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</si>
  <si>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</si>
  <si>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</si>
  <si>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</si>
  <si>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</si>
  <si>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</si>
  <si>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</si>
  <si>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</si>
  <si>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</si>
  <si>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</si>
  <si>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</si>
  <si>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</si>
  <si>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</si>
  <si>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</si>
  <si>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</si>
  <si>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</si>
  <si>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</si>
  <si>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</si>
  <si>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</si>
  <si>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</si>
  <si>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</si>
  <si>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</si>
  <si>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</si>
  <si>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</si>
  <si>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</si>
  <si>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</si>
  <si>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</si>
  <si>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</si>
  <si>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</si>
  <si>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</si>
  <si>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</si>
  <si>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</si>
  <si>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</si>
  <si>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</si>
  <si>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</si>
  <si>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</si>
  <si>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</si>
  <si>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</si>
  <si>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</si>
  <si>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</si>
  <si>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</si>
  <si>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</si>
  <si>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</si>
  <si>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</si>
  <si>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</si>
  <si>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</si>
  <si>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</si>
  <si>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</si>
  <si>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</si>
  <si>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</si>
  <si>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</si>
  <si>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</si>
  <si>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</si>
  <si>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</si>
  <si>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</si>
  <si>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</si>
  <si>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</si>
  <si>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</si>
  <si>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</si>
  <si>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</si>
  <si>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</si>
  <si>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</si>
  <si>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</si>
  <si>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</si>
  <si>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</si>
  <si>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</si>
  <si>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</si>
  <si>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</si>
  <si>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</si>
  <si>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</si>
  <si>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</si>
  <si>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</si>
  <si>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</si>
  <si>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</si>
  <si>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</si>
  <si>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</si>
  <si>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</si>
  <si>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</si>
  <si>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</si>
  <si>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</si>
  <si>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</si>
  <si>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</si>
  <si>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</si>
  <si>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</si>
  <si>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</si>
  <si>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</si>
  <si>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</si>
  <si>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</si>
  <si>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</si>
  <si>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</si>
  <si>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</si>
  <si>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</si>
  <si>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</si>
  <si>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</si>
  <si>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</si>
  <si>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</si>
  <si>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</si>
  <si>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</si>
  <si>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</si>
  <si>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</si>
  <si>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</si>
  <si>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</si>
  <si>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</si>
  <si>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</si>
  <si>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</si>
  <si>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</si>
  <si>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</si>
  <si>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</si>
  <si>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</si>
  <si>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</si>
  <si>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</si>
  <si>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</si>
  <si>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</si>
  <si>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</si>
  <si>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</si>
  <si>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</si>
  <si>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</si>
  <si>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</si>
  <si>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</si>
  <si>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</si>
  <si>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</si>
  <si>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</si>
  <si>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</si>
  <si>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</si>
  <si>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</si>
  <si>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</si>
  <si>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</si>
  <si>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</si>
  <si>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</si>
  <si>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</si>
  <si>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</si>
  <si>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</si>
  <si>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</si>
  <si>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</si>
  <si>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</si>
  <si>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</si>
  <si>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</si>
  <si>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</si>
  <si>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</si>
  <si>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</si>
  <si>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</si>
  <si>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</si>
  <si>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</si>
  <si>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</si>
  <si>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</si>
  <si>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</si>
  <si>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</si>
  <si>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</si>
  <si>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</si>
  <si>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</si>
  <si>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</si>
  <si>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</si>
  <si>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</si>
  <si>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</si>
  <si>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</si>
  <si>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</si>
  <si>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</si>
  <si>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</si>
  <si>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</si>
  <si>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</si>
  <si>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</si>
  <si>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</si>
  <si>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</si>
  <si>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</si>
  <si>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</si>
  <si>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</si>
  <si>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</si>
  <si>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</si>
  <si>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</si>
  <si>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</si>
  <si>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</si>
  <si>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</si>
  <si>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</si>
  <si>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</si>
  <si>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</si>
  <si>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</si>
  <si>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</si>
  <si>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</si>
  <si>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</si>
  <si>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</si>
  <si>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</si>
  <si>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</si>
  <si>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</si>
  <si>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</si>
  <si>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</si>
  <si>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</si>
  <si>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</si>
  <si>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</si>
  <si>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</si>
  <si>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</si>
  <si>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</si>
  <si>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</si>
  <si>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</si>
  <si>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</si>
  <si>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</si>
  <si>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</si>
  <si>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</si>
  <si>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</si>
  <si>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</si>
  <si>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</si>
  <si>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</si>
  <si>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</si>
  <si>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</si>
  <si>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</si>
  <si>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</si>
  <si>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</si>
  <si>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</si>
  <si>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</si>
  <si>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</si>
  <si>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</si>
  <si>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</si>
  <si>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</si>
  <si>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</si>
  <si>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</si>
  <si>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</si>
  <si>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</si>
  <si>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</si>
  <si>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</si>
  <si>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</si>
  <si>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</si>
  <si>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</si>
  <si>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</si>
  <si>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</si>
  <si>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</si>
  <si>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</si>
  <si>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</si>
  <si>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</si>
  <si>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</si>
  <si>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</si>
  <si>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</si>
  <si>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</si>
  <si>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</si>
  <si>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</si>
  <si>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</si>
  <si>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</si>
  <si>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</si>
  <si>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</si>
  <si>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</si>
  <si>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</si>
  <si>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</si>
  <si>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</si>
  <si>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</si>
  <si>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</si>
  <si>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</si>
  <si>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</si>
  <si>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</si>
  <si>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</si>
  <si>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</si>
  <si>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</si>
  <si>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</si>
  <si>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</si>
  <si>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</si>
  <si>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</si>
  <si>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</si>
  <si>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</si>
  <si>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</si>
  <si>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</si>
  <si>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</si>
  <si>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</si>
  <si>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</si>
  <si>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</si>
  <si>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</si>
  <si>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</si>
  <si>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</si>
  <si>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</si>
  <si>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</si>
  <si>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</si>
  <si>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</si>
  <si>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</si>
  <si>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</si>
  <si>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</si>
  <si>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</si>
  <si>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</si>
  <si>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</si>
  <si>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</si>
  <si>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</si>
  <si>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</si>
  <si>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</si>
  <si>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</si>
  <si>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</si>
  <si>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</si>
  <si>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</si>
  <si>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</si>
  <si>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</si>
  <si>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</si>
  <si>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</si>
  <si>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</si>
  <si>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</si>
  <si>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</si>
  <si>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</si>
  <si>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</si>
  <si>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</si>
  <si>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</si>
  <si>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</si>
  <si>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</si>
  <si>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</si>
  <si>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</si>
  <si>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</si>
  <si>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</si>
  <si>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</si>
  <si>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</si>
  <si>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</si>
  <si>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</si>
  <si>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</si>
  <si>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</si>
  <si>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</si>
  <si>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</si>
  <si>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</si>
  <si>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</si>
  <si>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</si>
  <si>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</si>
  <si>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</si>
  <si>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</si>
  <si>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</si>
  <si>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</si>
  <si>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</si>
  <si>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</si>
  <si>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</si>
  <si>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</si>
  <si>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</si>
  <si>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</si>
  <si>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</si>
  <si>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</si>
  <si>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</si>
  <si>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</si>
  <si>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</si>
  <si>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</si>
  <si>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</si>
  <si>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</si>
  <si>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</si>
  <si>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</si>
  <si>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</si>
  <si>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</si>
  <si>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</si>
  <si>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</si>
  <si>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</si>
  <si>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</si>
  <si>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</si>
  <si>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</si>
  <si>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</si>
  <si>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</si>
  <si>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</si>
  <si>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</si>
  <si>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</si>
  <si>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</si>
  <si>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</si>
  <si>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</si>
  <si>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</si>
  <si>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</si>
  <si>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</si>
  <si>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</si>
  <si>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</si>
  <si>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</si>
  <si>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</si>
  <si>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</si>
  <si>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</si>
  <si>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</si>
  <si>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</si>
  <si>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</si>
  <si>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</si>
  <si>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</si>
  <si>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</si>
  <si>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</si>
  <si>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</si>
  <si>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</si>
  <si>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</si>
  <si>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</si>
  <si>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</si>
  <si>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</si>
  <si>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</si>
  <si>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</si>
  <si>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</si>
  <si>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</si>
  <si>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</si>
  <si>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</si>
  <si>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</si>
  <si>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</si>
  <si>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</si>
  <si>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</si>
  <si>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</si>
  <si>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</si>
  <si>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</si>
  <si>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</si>
  <si>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</si>
  <si>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</si>
  <si>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</si>
  <si>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</si>
  <si>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</si>
  <si>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</si>
  <si>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</si>
  <si>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</si>
  <si>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</si>
  <si>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</si>
  <si>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</si>
  <si>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</si>
  <si>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</si>
  <si>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</si>
  <si>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</si>
  <si>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</si>
  <si>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</si>
  <si>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</si>
  <si>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</si>
  <si>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</si>
  <si>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</si>
  <si>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</si>
  <si>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</si>
  <si>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</si>
  <si>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</si>
  <si>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</si>
  <si>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</si>
  <si>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</si>
  <si>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</si>
  <si>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</si>
  <si>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</si>
  <si>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</si>
  <si>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</si>
  <si>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</si>
  <si>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</si>
  <si>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</si>
  <si>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</si>
  <si>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</si>
  <si>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</si>
  <si>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</si>
  <si>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</si>
  <si>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</si>
  <si>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</si>
  <si>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</si>
  <si>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</si>
  <si>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</si>
  <si>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</si>
  <si>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</si>
  <si>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</si>
  <si>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</si>
  <si>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</si>
  <si>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</si>
  <si>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</si>
  <si>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</si>
  <si>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</si>
  <si>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</si>
  <si>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</si>
  <si>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</si>
  <si>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</si>
  <si>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</si>
  <si>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</si>
  <si>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</si>
  <si>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</si>
  <si>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</si>
  <si>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</si>
  <si>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</si>
  <si>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</si>
  <si>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</si>
  <si>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</si>
  <si>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</si>
  <si>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</si>
  <si>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</si>
  <si>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</si>
  <si>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</si>
  <si>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</si>
  <si>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</si>
  <si>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</si>
  <si>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</si>
  <si>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</si>
  <si>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</si>
  <si>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</si>
  <si>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</si>
  <si>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</si>
  <si>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</si>
  <si>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</si>
  <si>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</si>
  <si>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</si>
  <si>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</si>
  <si>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</si>
  <si>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</si>
  <si>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</si>
  <si>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</si>
  <si>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</si>
  <si>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</si>
  <si>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</si>
  <si>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</si>
  <si>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</si>
  <si>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</si>
  <si>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</si>
  <si>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</si>
  <si>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</si>
  <si>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</si>
  <si>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</si>
  <si>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</si>
  <si>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</si>
  <si>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</si>
  <si>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</si>
  <si>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</si>
  <si>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</si>
  <si>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</si>
  <si>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</si>
  <si>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</si>
  <si>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</si>
  <si>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</si>
  <si>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</si>
  <si>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</si>
  <si>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</si>
  <si>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</si>
  <si>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</si>
  <si>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</si>
  <si>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</si>
  <si>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</si>
  <si>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</si>
  <si>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</si>
  <si>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</si>
  <si>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</si>
  <si>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</si>
  <si>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</si>
  <si>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</si>
  <si>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</si>
  <si>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</si>
  <si>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</si>
  <si>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</si>
  <si>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</si>
  <si>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</si>
  <si>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</si>
  <si>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</si>
  <si>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</si>
  <si>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</si>
  <si>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</si>
  <si>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</si>
  <si>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</si>
  <si>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</si>
  <si>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</si>
  <si>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</si>
  <si>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</si>
  <si>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</si>
  <si>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</si>
  <si>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</si>
  <si>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</si>
  <si>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</si>
  <si>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</si>
  <si>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</si>
  <si>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</si>
  <si>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</si>
  <si>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</si>
  <si>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</si>
  <si>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</si>
  <si>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</si>
  <si>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</si>
  <si>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</si>
  <si>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</si>
  <si>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</si>
  <si>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</si>
  <si>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</si>
  <si>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</si>
  <si>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</si>
  <si>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</si>
  <si>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</si>
  <si>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</si>
  <si>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</si>
  <si>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</si>
  <si>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</si>
  <si>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</si>
  <si>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</si>
  <si>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</si>
  <si>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</si>
  <si>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</si>
  <si>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</si>
  <si>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</si>
  <si>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</si>
  <si>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</si>
  <si>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</si>
  <si>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</si>
  <si>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</si>
  <si>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</si>
  <si>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</si>
  <si>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</si>
  <si>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</si>
  <si>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</si>
  <si>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</si>
  <si>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</si>
  <si>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</si>
  <si>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</si>
  <si>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</si>
  <si>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</si>
  <si>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</si>
  <si>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</si>
  <si>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</si>
  <si>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</si>
  <si>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</si>
  <si>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</si>
  <si>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</si>
  <si>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</si>
  <si>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</si>
  <si>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</si>
  <si>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</si>
  <si>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</si>
  <si>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</si>
  <si>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</si>
  <si>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</si>
  <si>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</si>
  <si>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</si>
  <si>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</si>
  <si>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</si>
  <si>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</si>
  <si>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</si>
  <si>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</si>
  <si>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</si>
  <si>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</si>
  <si>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</si>
  <si>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</si>
  <si>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</si>
  <si>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</si>
  <si>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</si>
  <si>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</si>
  <si>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</si>
  <si>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</si>
  <si>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</si>
  <si>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</si>
  <si>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</si>
  <si>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</si>
  <si>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</si>
  <si>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</si>
  <si>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</si>
  <si>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</si>
  <si>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</si>
  <si>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</si>
  <si>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</si>
  <si>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</si>
  <si>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</si>
  <si>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</si>
  <si>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</si>
  <si>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</si>
  <si>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</si>
  <si>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</si>
  <si>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</si>
  <si>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</si>
  <si>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</si>
  <si>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</si>
  <si>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</si>
  <si>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</si>
  <si>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</si>
  <si>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</si>
  <si>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</si>
  <si>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</si>
  <si>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</si>
  <si>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</si>
  <si>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</si>
  <si>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</si>
  <si>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</si>
  <si>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</si>
  <si>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</si>
  <si>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</si>
  <si>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</si>
  <si>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</si>
  <si>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</si>
  <si>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</si>
  <si>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</si>
  <si>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</si>
  <si>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</si>
  <si>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</si>
  <si>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</si>
  <si>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</si>
  <si>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</si>
  <si>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</si>
  <si>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</si>
  <si>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</si>
  <si>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</si>
  <si>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</si>
  <si>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</si>
  <si>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</si>
  <si>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</si>
  <si>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</si>
  <si>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</si>
  <si>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</si>
  <si>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</si>
  <si>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</si>
  <si>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</si>
  <si>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</si>
  <si>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</si>
  <si>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</si>
  <si>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</si>
  <si>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</si>
  <si>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</si>
  <si>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</si>
  <si>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</si>
  <si>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</si>
  <si>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</si>
  <si>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</si>
  <si>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</si>
  <si>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</si>
  <si>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</si>
  <si>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</si>
  <si>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</si>
  <si>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</si>
  <si>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</si>
  <si>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</si>
  <si>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</si>
  <si>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</si>
  <si>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</si>
  <si>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</si>
  <si>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</si>
  <si>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</si>
  <si>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</si>
  <si>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</si>
  <si>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</si>
  <si>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</si>
  <si>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</si>
  <si>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</si>
  <si>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</si>
  <si>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</si>
  <si>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</si>
  <si>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</si>
  <si>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</si>
  <si>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</si>
  <si>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</si>
  <si>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</si>
  <si>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</si>
  <si>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</si>
  <si>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</si>
  <si>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</si>
  <si>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</si>
  <si>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</si>
  <si>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</si>
  <si>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</si>
  <si>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</si>
  <si>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</si>
  <si>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</si>
  <si>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</si>
  <si>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</si>
  <si>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</si>
  <si>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</si>
  <si>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</si>
  <si>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</si>
  <si>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</si>
  <si>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</si>
  <si>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</si>
  <si>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</si>
  <si>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</si>
  <si>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</si>
  <si>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</si>
  <si>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</si>
  <si>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</si>
  <si>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</si>
  <si>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</si>
  <si>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</si>
  <si>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</si>
  <si>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</si>
  <si>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</si>
  <si>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</si>
  <si>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</si>
  <si>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</si>
  <si>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</si>
  <si>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</si>
  <si>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</si>
  <si>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</si>
  <si>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</si>
  <si>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</si>
  <si>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</si>
  <si>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</si>
  <si>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</si>
  <si>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</si>
  <si>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</si>
  <si>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</si>
  <si>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</si>
  <si>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</si>
  <si>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</si>
  <si>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</si>
  <si>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</si>
  <si>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</si>
  <si>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</si>
  <si>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</si>
  <si>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</si>
  <si>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</si>
  <si>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</si>
  <si>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</si>
  <si>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</si>
  <si>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</si>
  <si>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</si>
  <si>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</si>
  <si>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</si>
  <si>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</si>
  <si>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</si>
  <si>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</si>
  <si>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</si>
  <si>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</si>
  <si>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</si>
  <si>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</si>
  <si>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</si>
  <si>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</si>
  <si>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</si>
  <si>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</si>
  <si>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</si>
  <si>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</si>
  <si>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</si>
  <si>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</si>
  <si>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</si>
  <si>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</si>
  <si>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</si>
  <si>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</si>
  <si>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</si>
  <si>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</si>
  <si>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</si>
  <si>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</si>
  <si>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</si>
  <si>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</si>
  <si>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</si>
  <si>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</si>
  <si>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</si>
  <si>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</si>
  <si>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</si>
  <si>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</si>
  <si>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</si>
  <si>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</si>
  <si>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</si>
  <si>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</si>
  <si>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</si>
  <si>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</si>
  <si>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</si>
  <si>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</si>
  <si>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</si>
  <si>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</si>
  <si>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</si>
  <si>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</si>
  <si>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</si>
  <si>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</si>
  <si>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</si>
  <si>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</si>
  <si>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</si>
  <si>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</si>
  <si>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</si>
  <si>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</si>
  <si>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</si>
  <si>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</si>
  <si>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</si>
  <si>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</si>
  <si>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</si>
  <si>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</si>
  <si>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</si>
  <si>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</si>
  <si>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</si>
  <si>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</si>
  <si>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</si>
  <si>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</si>
  <si>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</si>
  <si>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</si>
  <si>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</si>
  <si>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</si>
  <si>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</si>
  <si>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</si>
  <si>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</si>
  <si>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</si>
  <si>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</si>
  <si>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</si>
  <si>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</si>
  <si>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</si>
  <si>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</si>
  <si>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</si>
  <si>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</si>
  <si>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</si>
  <si>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</si>
  <si>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</si>
  <si>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</si>
  <si>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</si>
  <si>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</si>
  <si>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</si>
  <si>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</si>
  <si>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</si>
  <si>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</si>
  <si>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</si>
  <si>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</si>
  <si>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</si>
  <si>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</si>
  <si>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</si>
  <si>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</si>
  <si>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</si>
  <si>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</si>
  <si>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</si>
  <si>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</si>
  <si>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</si>
  <si>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</si>
  <si>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</si>
  <si>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</si>
  <si>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</si>
  <si>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</si>
  <si>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</si>
  <si>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</si>
  <si>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</si>
  <si>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</si>
  <si>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</si>
  <si>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</si>
  <si>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</si>
  <si>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</si>
  <si>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</si>
  <si>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</si>
  <si>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</si>
  <si>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</si>
  <si>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</si>
  <si>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</si>
  <si>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</si>
  <si>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</si>
  <si>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</si>
  <si>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</si>
  <si>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</si>
  <si>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</si>
  <si>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</si>
  <si>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</si>
  <si>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</si>
  <si>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</si>
  <si>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</si>
  <si>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</si>
  <si>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</si>
  <si>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</si>
  <si>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</si>
  <si>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</si>
  <si>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</si>
  <si>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</si>
  <si>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</si>
  <si>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</si>
  <si>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</si>
  <si>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</si>
  <si>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</si>
  <si>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</si>
  <si>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</si>
  <si>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</si>
  <si>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</si>
  <si>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</si>
  <si>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</si>
  <si>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</si>
  <si>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</si>
  <si>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</si>
  <si>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</si>
  <si>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</si>
  <si>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</si>
  <si>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</si>
  <si>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</si>
  <si>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</si>
  <si>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</si>
  <si>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</si>
  <si>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</si>
  <si>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</si>
  <si>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</si>
  <si>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</si>
  <si>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</si>
  <si>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</si>
  <si>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</si>
  <si>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</si>
  <si>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</si>
  <si>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</si>
  <si>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</si>
  <si>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</si>
  <si>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</si>
  <si>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</si>
  <si>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</si>
  <si>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</si>
  <si>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</si>
  <si>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</si>
  <si>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</si>
  <si>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</si>
  <si>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</si>
  <si>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</si>
  <si>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</si>
  <si>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</si>
  <si>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</si>
  <si>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</si>
  <si>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</si>
  <si>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</si>
  <si>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</si>
  <si>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</si>
  <si>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</si>
  <si>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</si>
  <si>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</si>
  <si>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</si>
  <si>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</si>
  <si>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</si>
  <si>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</si>
  <si>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</si>
  <si>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</si>
  <si>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</si>
  <si>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</si>
  <si>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</si>
  <si>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</si>
  <si>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</si>
  <si>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</si>
  <si>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</si>
  <si>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</si>
  <si>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</si>
  <si>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</si>
  <si>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</si>
  <si>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</si>
  <si>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</si>
  <si>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</si>
  <si>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</si>
  <si>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</si>
  <si>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</si>
  <si>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</si>
  <si>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</si>
  <si>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</si>
  <si>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</si>
  <si>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</si>
  <si>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</si>
  <si>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</si>
  <si>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</si>
  <si>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</si>
  <si>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</si>
  <si>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</si>
  <si>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</si>
  <si>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</si>
  <si>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</si>
  <si>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</si>
  <si>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</si>
  <si>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</si>
  <si>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</si>
  <si>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</si>
  <si>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</si>
  <si>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</si>
  <si>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</si>
  <si>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</si>
  <si>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</si>
  <si>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</si>
  <si>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</si>
  <si>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</si>
  <si>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</si>
  <si>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</si>
  <si>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</si>
  <si>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</si>
  <si>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</si>
  <si>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</si>
  <si>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</si>
  <si>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</si>
  <si>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</si>
  <si>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</si>
  <si>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</si>
  <si>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</si>
  <si>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</si>
  <si>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</si>
  <si>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</si>
  <si>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</si>
  <si>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</si>
  <si>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</si>
  <si>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</si>
  <si>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</si>
  <si>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</si>
  <si>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</si>
  <si>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</si>
  <si>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</si>
  <si>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</si>
  <si>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</si>
  <si>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</si>
  <si>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</si>
  <si>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</si>
  <si>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</si>
  <si>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</si>
  <si>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</si>
  <si>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</si>
  <si>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</si>
  <si>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</si>
  <si>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</si>
  <si>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</si>
  <si>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</si>
  <si>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</si>
  <si>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</si>
  <si>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</si>
  <si>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</si>
  <si>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</si>
  <si>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</si>
  <si>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</si>
  <si>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</si>
  <si>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</si>
  <si>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</si>
  <si>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</si>
  <si>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</si>
  <si>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</si>
  <si>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</si>
  <si>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</si>
  <si>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</si>
  <si>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</si>
  <si>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</si>
  <si>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</si>
  <si>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</si>
  <si>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</si>
  <si>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</si>
  <si>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</si>
  <si>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</si>
  <si>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</si>
  <si>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</si>
  <si>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</si>
  <si>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</si>
  <si>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</si>
  <si>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</si>
  <si>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</si>
  <si>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</si>
  <si>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</si>
  <si>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</si>
  <si>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</si>
  <si>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</si>
  <si>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</si>
  <si>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</si>
  <si>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</si>
  <si>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</si>
  <si>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</si>
  <si>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</si>
  <si>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</si>
  <si>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</si>
  <si>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</si>
  <si>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</si>
  <si>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</si>
  <si>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</si>
  <si>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</si>
  <si>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</si>
  <si>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</si>
  <si>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</si>
  <si>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</si>
  <si>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</si>
  <si>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</si>
  <si>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</si>
  <si>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</si>
  <si>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</si>
  <si>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</si>
  <si>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</si>
  <si>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</si>
  <si>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</si>
  <si>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</si>
  <si>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</si>
  <si>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</si>
  <si>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</si>
  <si>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</si>
  <si>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</si>
  <si>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</si>
  <si>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</si>
  <si>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</si>
  <si>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</si>
  <si>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</si>
  <si>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</si>
  <si>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</si>
  <si>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</si>
  <si>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</si>
  <si>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</si>
  <si>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</si>
  <si>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</si>
  <si>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</si>
  <si>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</si>
  <si>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</si>
  <si>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</si>
  <si>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</si>
  <si>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</si>
  <si>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</si>
  <si>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</si>
  <si>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</si>
  <si>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</si>
  <si>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</si>
  <si>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</si>
  <si>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</si>
  <si>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</si>
  <si>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</si>
  <si>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</si>
  <si>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</si>
  <si>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</si>
  <si>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</si>
  <si>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</si>
  <si>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</si>
  <si>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</si>
  <si>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</si>
  <si>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</si>
  <si>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</si>
  <si>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</si>
  <si>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</si>
  <si>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</si>
  <si>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</si>
  <si>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</si>
  <si>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</si>
  <si>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</si>
  <si>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</si>
  <si>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</si>
  <si>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</si>
  <si>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</si>
  <si>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</si>
  <si>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</si>
  <si>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</si>
  <si>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</si>
  <si>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</si>
  <si>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</si>
  <si>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</si>
  <si>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</si>
  <si>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</si>
  <si>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</si>
  <si>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</si>
  <si>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</si>
  <si>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</si>
  <si>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</si>
  <si>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</si>
  <si>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</si>
  <si>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</si>
  <si>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</si>
  <si>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</si>
  <si>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</si>
  <si>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</si>
  <si>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</si>
  <si>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</si>
  <si>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</si>
  <si>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</si>
  <si>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</si>
  <si>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</si>
  <si>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</si>
  <si>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</si>
  <si>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</si>
  <si>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</si>
  <si>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</si>
  <si>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</si>
  <si>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</si>
  <si>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</si>
  <si>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</si>
  <si>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</si>
  <si>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</si>
  <si>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</si>
  <si>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</si>
  <si>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</si>
  <si>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</si>
  <si>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</si>
  <si>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</si>
  <si>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</si>
  <si>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</si>
  <si>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</si>
  <si>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</si>
  <si>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</si>
  <si>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</si>
  <si>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</si>
  <si>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</si>
  <si>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</si>
  <si>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</si>
  <si>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</si>
  <si>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</si>
  <si>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</si>
  <si>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</si>
  <si>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</si>
  <si>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</si>
  <si>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</si>
  <si>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</si>
  <si>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</si>
  <si>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</si>
  <si>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</si>
  <si>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</si>
  <si>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</si>
  <si>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</si>
  <si>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</si>
  <si>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</si>
  <si>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</si>
  <si>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</si>
  <si>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</si>
  <si>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</si>
  <si>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</si>
  <si>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</si>
  <si>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</si>
  <si>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</si>
  <si>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</si>
  <si>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</si>
  <si>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</si>
  <si>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</si>
  <si>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</si>
  <si>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</si>
  <si>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</si>
  <si>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</si>
  <si>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</si>
  <si>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</si>
  <si>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</si>
  <si>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</si>
  <si>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</si>
  <si>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</si>
  <si>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</si>
  <si>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</si>
  <si>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</si>
  <si>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</si>
  <si>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</si>
  <si>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</si>
  <si>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</si>
  <si>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</si>
  <si>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</si>
  <si>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</si>
  <si>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</si>
  <si>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</si>
  <si>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</si>
  <si>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</si>
  <si>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</si>
  <si>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</si>
  <si>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</si>
  <si>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</si>
  <si>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</si>
  <si>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</si>
  <si>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</si>
  <si>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</si>
  <si>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</si>
  <si>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</si>
  <si>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</si>
  <si>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</si>
  <si>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</si>
  <si>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</si>
  <si>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</si>
  <si>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</si>
  <si>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</si>
  <si>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</si>
  <si>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</si>
  <si>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</si>
  <si>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</si>
  <si>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</si>
  <si>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</si>
  <si>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</si>
  <si>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</si>
  <si>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</si>
  <si>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</si>
  <si>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</si>
  <si>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</si>
  <si>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</si>
  <si>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</si>
  <si>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</si>
  <si>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</si>
  <si>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</si>
  <si>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</si>
  <si>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</si>
  <si>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</si>
  <si>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</si>
  <si>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</si>
  <si>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</si>
  <si>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</si>
  <si>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</si>
  <si>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</si>
  <si>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</si>
  <si>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</si>
  <si>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</si>
  <si>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</si>
  <si>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</si>
  <si>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</si>
  <si>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</si>
  <si>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</si>
  <si>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</si>
  <si>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</si>
  <si>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</si>
  <si>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</si>
  <si>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</si>
  <si>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</si>
  <si>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</si>
  <si>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</si>
  <si>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</si>
  <si>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</si>
  <si>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</si>
  <si>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</si>
  <si>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</si>
  <si>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</si>
  <si>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</si>
  <si>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</si>
  <si>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</si>
  <si>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</si>
  <si>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</si>
  <si>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</si>
  <si>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</si>
  <si>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</si>
  <si>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</si>
  <si>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</si>
  <si>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</si>
  <si>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</si>
  <si>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</si>
  <si>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</si>
  <si>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</si>
  <si>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</si>
  <si>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</si>
  <si>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</si>
  <si>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</si>
  <si>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</si>
  <si>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</si>
  <si>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</si>
  <si>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</si>
  <si>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</si>
  <si>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</si>
  <si>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</si>
  <si>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</si>
  <si>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</si>
  <si>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</si>
  <si>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</si>
  <si>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</si>
  <si>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</si>
  <si>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</si>
  <si>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</si>
  <si>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</si>
  <si>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</si>
  <si>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</si>
  <si>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</si>
  <si>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</si>
  <si>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</si>
  <si>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</si>
  <si>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</si>
  <si>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</si>
  <si>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</si>
  <si>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</si>
  <si>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</si>
  <si>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</si>
  <si>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</si>
  <si>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</si>
  <si>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</si>
  <si>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</si>
  <si>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</si>
  <si>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</si>
  <si>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</si>
  <si>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</si>
  <si>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</si>
  <si>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</si>
  <si>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</si>
  <si>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</si>
  <si>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</si>
  <si>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</si>
  <si>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</si>
  <si>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</si>
  <si>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</si>
  <si>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</si>
  <si>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</si>
  <si>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</si>
  <si>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</si>
  <si>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</si>
  <si>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</si>
  <si>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</si>
  <si>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</si>
  <si>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</si>
  <si>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</si>
  <si>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</si>
  <si>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</si>
  <si>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</si>
  <si>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</si>
  <si>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</si>
  <si>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</si>
  <si>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</si>
  <si>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</si>
  <si>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</si>
  <si>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</si>
  <si>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</si>
  <si>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</si>
  <si>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</si>
  <si>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</si>
  <si>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</si>
  <si>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</si>
  <si>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</si>
  <si>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</si>
  <si>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</si>
  <si>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</si>
  <si>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</si>
  <si>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</si>
  <si>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</si>
  <si>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</si>
  <si>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</si>
  <si>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</si>
  <si>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</si>
  <si>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</si>
  <si>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</si>
  <si>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</si>
  <si>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</si>
  <si>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</si>
  <si>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</si>
  <si>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</si>
  <si>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</si>
  <si>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</si>
  <si>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</si>
  <si>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</si>
  <si>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</si>
  <si>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</si>
  <si>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</si>
  <si>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</si>
  <si>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</si>
  <si>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</si>
  <si>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</si>
  <si>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</si>
  <si>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</si>
  <si>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</si>
  <si>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</si>
  <si>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</si>
  <si>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</si>
  <si>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</si>
  <si>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</si>
  <si>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</si>
  <si>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</si>
  <si>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</si>
  <si>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</si>
  <si>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</si>
  <si>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</si>
  <si>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</si>
  <si>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</si>
  <si>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</si>
  <si>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</si>
  <si>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</si>
  <si>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</si>
  <si>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</si>
  <si>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</si>
  <si>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</si>
  <si>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</si>
  <si>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</si>
  <si>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</si>
  <si>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</si>
  <si>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</si>
  <si>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</si>
  <si>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</si>
  <si>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</si>
  <si>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</si>
  <si>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</si>
  <si>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</si>
  <si>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</si>
  <si>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</si>
  <si>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</si>
  <si>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</si>
  <si>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</si>
  <si>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</si>
  <si>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</si>
  <si>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</si>
  <si>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</si>
  <si>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</si>
  <si>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</si>
  <si>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</si>
  <si>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</si>
  <si>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</si>
  <si>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</si>
  <si>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</si>
  <si>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</si>
  <si>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</si>
  <si>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</si>
  <si>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</si>
  <si>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</si>
  <si>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</si>
  <si>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</si>
  <si>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</si>
  <si>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</si>
  <si>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</si>
  <si>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</si>
  <si>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</si>
  <si>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</si>
  <si>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</si>
  <si>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</si>
  <si>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</si>
  <si>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</si>
  <si>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</si>
  <si>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</si>
  <si>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</si>
  <si>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</si>
  <si>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</si>
  <si>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</si>
  <si>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</si>
  <si>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</si>
  <si>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</si>
  <si>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</si>
  <si>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</si>
  <si>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</si>
  <si>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</si>
  <si>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</si>
  <si>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</si>
  <si>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</si>
  <si>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</si>
  <si>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</si>
  <si>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</si>
  <si>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</si>
  <si>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</si>
  <si>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</si>
  <si>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</si>
  <si>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</si>
  <si>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</si>
  <si>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</si>
  <si>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</si>
  <si>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</si>
  <si>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</si>
  <si>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</si>
  <si>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</si>
  <si>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</si>
  <si>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</si>
  <si>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</si>
  <si>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</si>
  <si>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</si>
  <si>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</si>
  <si>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</si>
  <si>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</si>
  <si>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</si>
  <si>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</si>
  <si>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</si>
  <si>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</si>
  <si>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</si>
  <si>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</si>
  <si>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</si>
  <si>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</si>
  <si>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</si>
  <si>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</si>
  <si>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</si>
  <si>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</si>
  <si>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</si>
  <si>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</si>
  <si>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</si>
  <si>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</si>
  <si>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</si>
  <si>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</si>
  <si>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</si>
  <si>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</si>
  <si>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</si>
  <si>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</si>
  <si>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</si>
  <si>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</si>
  <si>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</si>
  <si>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</si>
  <si>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</si>
  <si>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</si>
  <si>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</si>
  <si>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</si>
  <si>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</si>
  <si>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</si>
  <si>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</si>
  <si>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</si>
  <si>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</si>
  <si>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</si>
  <si>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</si>
  <si>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</si>
  <si>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</si>
  <si>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</si>
  <si>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</si>
  <si>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</si>
  <si>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</si>
  <si>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</si>
  <si>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</si>
  <si>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</si>
  <si>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</si>
  <si>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</si>
  <si>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</si>
  <si>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</si>
  <si>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</si>
  <si>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</si>
  <si>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</si>
  <si>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</si>
  <si>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</si>
  <si>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</si>
  <si>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</si>
  <si>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</si>
  <si>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</si>
  <si>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</si>
  <si>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</si>
  <si>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</si>
  <si>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</si>
  <si>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</si>
  <si>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</si>
  <si>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</si>
  <si>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</si>
  <si>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</si>
  <si>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</si>
  <si>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</si>
  <si>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</si>
  <si>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</si>
  <si>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</si>
  <si>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</si>
  <si>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</si>
  <si>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</si>
  <si>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</si>
  <si>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</si>
  <si>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</si>
  <si>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</si>
  <si>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</si>
  <si>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</si>
  <si>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</si>
  <si>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</si>
  <si>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</si>
  <si>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</si>
  <si>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</si>
  <si>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</si>
  <si>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</si>
  <si>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</si>
  <si>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</si>
  <si>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</si>
  <si>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</si>
  <si>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</si>
  <si>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</si>
  <si>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</si>
  <si>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</si>
  <si>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</si>
  <si>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</si>
  <si>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</si>
  <si>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</si>
  <si>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</si>
  <si>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</si>
  <si>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</si>
  <si>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</si>
  <si>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</si>
  <si>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</si>
  <si>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</si>
  <si>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</si>
  <si>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</si>
  <si>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</si>
  <si>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</si>
  <si>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</si>
  <si>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</si>
  <si>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</si>
  <si>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</si>
  <si>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</si>
  <si>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</si>
  <si>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</si>
  <si>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</si>
  <si>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</si>
  <si>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</si>
  <si>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</si>
  <si>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</si>
  <si>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</si>
  <si>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</si>
  <si>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</si>
  <si>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</si>
  <si>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</si>
  <si>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</si>
  <si>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</si>
  <si>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</si>
  <si>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</si>
  <si>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</si>
  <si>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</si>
  <si>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</si>
  <si>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</si>
  <si>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</si>
  <si>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</si>
  <si>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</si>
  <si>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</si>
  <si>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</si>
  <si>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</si>
  <si>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</si>
  <si>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</si>
  <si>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</si>
  <si>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</si>
  <si>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</si>
  <si>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</si>
  <si>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</si>
  <si>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</si>
  <si>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</si>
  <si>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</si>
  <si>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</si>
  <si>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</si>
  <si>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</si>
  <si>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</si>
  <si>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</si>
  <si>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</si>
  <si>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</si>
  <si>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</si>
  <si>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</si>
  <si>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</si>
  <si>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</si>
  <si>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</si>
  <si>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</si>
  <si>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</si>
  <si>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</si>
  <si>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</si>
  <si>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</si>
  <si>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</si>
  <si>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</si>
  <si>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</si>
  <si>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</si>
  <si>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</si>
  <si>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</si>
  <si>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</si>
  <si>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</si>
  <si>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</si>
  <si>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</si>
  <si>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</si>
  <si>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</si>
  <si>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</si>
  <si>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</si>
  <si>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</si>
  <si>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</si>
  <si>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</si>
  <si>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</si>
  <si>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</si>
  <si>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</si>
  <si>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</si>
  <si>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</si>
  <si>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</si>
  <si>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</si>
  <si>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</si>
  <si>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</si>
  <si>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</si>
  <si>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</si>
  <si>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</si>
  <si>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</si>
  <si>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</si>
  <si>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</si>
  <si>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</si>
  <si>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</si>
  <si>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</si>
  <si>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</si>
  <si>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</si>
  <si>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</si>
  <si>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</si>
  <si>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</si>
  <si>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</si>
  <si>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</si>
  <si>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</si>
  <si>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</si>
  <si>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</si>
  <si>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</si>
  <si>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</si>
  <si>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</si>
  <si>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</si>
  <si>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</si>
  <si>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</si>
  <si>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</si>
  <si>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</si>
  <si>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</si>
  <si>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</si>
  <si>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</si>
  <si>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</si>
  <si>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</si>
  <si>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</si>
  <si>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</si>
  <si>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</si>
  <si>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</si>
  <si>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</si>
  <si>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</si>
  <si>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</si>
  <si>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</si>
  <si>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</si>
  <si>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</si>
  <si>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</si>
  <si>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</si>
  <si>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</si>
  <si>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</si>
  <si>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</si>
  <si>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</si>
  <si>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</si>
  <si>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</si>
  <si>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</si>
  <si>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</si>
  <si>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</si>
  <si>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</si>
  <si>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</si>
  <si>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</si>
  <si>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</si>
  <si>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</si>
  <si>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</si>
  <si>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</si>
  <si>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</si>
  <si>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</si>
  <si>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</si>
  <si>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</si>
  <si>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</si>
  <si>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</si>
  <si>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</si>
  <si>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</si>
  <si>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</si>
  <si>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</si>
  <si>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</si>
  <si>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</si>
  <si>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</si>
  <si>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</si>
  <si>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</si>
  <si>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</si>
  <si>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</si>
  <si>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</si>
  <si>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</si>
  <si>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</si>
  <si>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</si>
  <si>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</si>
  <si>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</si>
  <si>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</si>
  <si>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</si>
  <si>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</si>
  <si>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</si>
  <si>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</si>
  <si>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</si>
  <si>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</si>
  <si>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</si>
  <si>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</si>
  <si>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</si>
  <si>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</si>
  <si>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</si>
  <si>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</si>
  <si>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</si>
  <si>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</si>
  <si>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</si>
  <si>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</si>
  <si>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</si>
  <si>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</si>
  <si>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</si>
  <si>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</si>
  <si>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</si>
  <si>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</si>
  <si>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</si>
  <si>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</si>
  <si>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</si>
  <si>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</si>
  <si>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</si>
  <si>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</si>
  <si>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</si>
  <si>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</si>
  <si>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</si>
  <si>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</si>
  <si>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</si>
  <si>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</si>
  <si>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</si>
  <si>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</si>
  <si>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</si>
  <si>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</si>
  <si>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</si>
  <si>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</si>
  <si>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</si>
  <si>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</si>
  <si>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</si>
  <si>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</si>
  <si>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</si>
  <si>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</si>
  <si>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</si>
  <si>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</si>
  <si>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</si>
  <si>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</si>
  <si>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</si>
  <si>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</si>
  <si>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</si>
  <si>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</si>
  <si>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</si>
  <si>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</si>
  <si>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</si>
  <si>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</si>
  <si>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</si>
  <si>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</si>
  <si>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</si>
  <si>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</si>
  <si>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</si>
  <si>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</si>
  <si>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</si>
  <si>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</si>
  <si>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</si>
  <si>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</si>
  <si>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</si>
  <si>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</si>
  <si>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</si>
  <si>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</si>
  <si>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</si>
  <si>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</si>
  <si>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</si>
  <si>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</si>
  <si>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</si>
  <si>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</si>
  <si>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</si>
  <si>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</si>
  <si>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</si>
  <si>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</si>
  <si>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</si>
  <si>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</si>
  <si>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</si>
  <si>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</si>
  <si>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</si>
  <si>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</si>
  <si>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</si>
  <si>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</si>
  <si>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</si>
  <si>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</si>
  <si>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</si>
  <si>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</si>
  <si>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</si>
  <si>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</si>
  <si>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</si>
  <si>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</si>
  <si>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</si>
  <si>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</si>
  <si>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</si>
  <si>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</si>
  <si>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</si>
  <si>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</si>
  <si>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</si>
  <si>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</si>
  <si>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</si>
  <si>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</si>
  <si>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</si>
  <si>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</si>
  <si>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</si>
  <si>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</si>
  <si>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</si>
  <si>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</si>
  <si>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</si>
  <si>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</si>
  <si>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</si>
  <si>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</si>
  <si>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</si>
  <si>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</si>
  <si>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</si>
  <si>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</si>
  <si>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</si>
  <si>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</si>
  <si>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</si>
  <si>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</si>
  <si>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</si>
  <si>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</si>
  <si>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</si>
  <si>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</si>
  <si>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</si>
  <si>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</si>
  <si>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</si>
  <si>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</si>
  <si>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</si>
  <si>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</si>
  <si>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</si>
  <si>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</si>
  <si>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</si>
  <si>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</si>
  <si>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</si>
  <si>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</si>
  <si>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</si>
  <si>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</si>
  <si>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</si>
  <si>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</si>
  <si>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</si>
  <si>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</si>
  <si>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</si>
  <si>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</si>
  <si>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</si>
  <si>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</si>
  <si>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</si>
  <si>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</si>
  <si>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</si>
  <si>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</si>
  <si>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</si>
  <si>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</si>
  <si>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</si>
  <si>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</si>
  <si>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</si>
  <si>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</si>
  <si>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</si>
  <si>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</si>
  <si>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</si>
  <si>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</si>
  <si>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</si>
  <si>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</si>
  <si>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</si>
  <si>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</si>
  <si>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</si>
  <si>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</si>
  <si>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</si>
  <si>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</si>
  <si>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</si>
  <si>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</si>
  <si>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</si>
  <si>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</si>
  <si>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</si>
  <si>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</si>
  <si>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</si>
  <si>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</si>
  <si>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</si>
  <si>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</si>
  <si>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</si>
  <si>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</si>
  <si>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</si>
  <si>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</si>
  <si>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</si>
  <si>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</si>
  <si>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</si>
  <si>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</si>
  <si>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</si>
  <si>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</si>
  <si>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</si>
  <si>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</si>
  <si>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</si>
  <si>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</si>
  <si>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</si>
  <si>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</si>
  <si>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</si>
  <si>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</si>
  <si>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</si>
  <si>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</si>
  <si>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</si>
  <si>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</si>
  <si>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</si>
  <si>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</si>
  <si>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</si>
  <si>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</si>
  <si>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</si>
  <si>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</si>
  <si>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</si>
  <si>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</si>
  <si>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</si>
  <si>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</si>
  <si>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</si>
  <si>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</si>
  <si>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</si>
  <si>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</si>
  <si>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</si>
  <si>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</si>
  <si>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</si>
  <si>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</si>
  <si>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</si>
  <si>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</si>
  <si>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</si>
  <si>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</si>
  <si>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</si>
  <si>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</si>
  <si>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</si>
  <si>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</si>
  <si>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</si>
  <si>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</si>
  <si>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</si>
  <si>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</si>
  <si>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</si>
  <si>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</si>
  <si>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</si>
  <si>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</si>
  <si>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</si>
  <si>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</si>
  <si>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</si>
  <si>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</si>
  <si>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</si>
  <si>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</si>
  <si>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</si>
  <si>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</si>
  <si>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</si>
  <si>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</si>
  <si>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</si>
  <si>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</si>
  <si>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</si>
  <si>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</si>
  <si>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</si>
  <si>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</si>
  <si>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</si>
  <si>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</si>
  <si>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</si>
  <si>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</si>
  <si>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</si>
  <si>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</si>
  <si>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</si>
  <si>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</si>
  <si>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</si>
  <si>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</si>
  <si>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</si>
  <si>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</si>
  <si>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</si>
  <si>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</si>
  <si>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</si>
  <si>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</si>
  <si>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</si>
  <si>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</si>
  <si>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</si>
  <si>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</si>
  <si>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</si>
  <si>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</si>
  <si>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</si>
  <si>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</si>
  <si>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</si>
  <si>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</si>
  <si>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</si>
  <si>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</si>
  <si>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</si>
  <si>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</si>
  <si>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</si>
  <si>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</si>
  <si>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</si>
  <si>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</si>
  <si>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</si>
  <si>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</si>
  <si>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</si>
  <si>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</si>
  <si>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</si>
  <si>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</si>
  <si>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</si>
  <si>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</si>
  <si>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</si>
  <si>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</si>
  <si>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</si>
  <si>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</si>
  <si>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</si>
  <si>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</si>
  <si>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</si>
  <si>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</si>
  <si>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</si>
  <si>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</si>
  <si>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</si>
  <si>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</si>
  <si>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</si>
  <si>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</si>
  <si>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</si>
  <si>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</si>
  <si>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</si>
  <si>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</si>
  <si>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</si>
  <si>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</si>
  <si>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</si>
  <si>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</si>
  <si>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</si>
  <si>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</si>
  <si>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</si>
  <si>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</si>
  <si>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</si>
  <si>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</si>
  <si>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</si>
  <si>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</si>
  <si>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</si>
  <si>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</si>
  <si>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</si>
  <si>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</si>
  <si>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</si>
  <si>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</si>
  <si>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</si>
  <si>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</si>
  <si>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</si>
  <si>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</si>
  <si>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</si>
  <si>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</si>
  <si>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</si>
  <si>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</si>
  <si>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</si>
  <si>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</si>
  <si>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</si>
  <si>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</si>
  <si>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</si>
  <si>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</si>
  <si>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</si>
  <si>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</si>
  <si>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</si>
  <si>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</si>
  <si>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</si>
  <si>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</si>
  <si>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</si>
  <si>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</si>
  <si>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</si>
  <si>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</si>
  <si>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</si>
  <si>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</si>
  <si>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</si>
  <si>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</si>
  <si>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</si>
  <si>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</si>
  <si>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</si>
  <si>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</si>
  <si>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</si>
  <si>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</si>
  <si>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</si>
  <si>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</si>
  <si>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</si>
  <si>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</si>
  <si>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</si>
  <si>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</si>
  <si>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</si>
  <si>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</si>
  <si>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</si>
  <si>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</si>
  <si>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</si>
  <si>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</si>
  <si>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</si>
  <si>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</si>
  <si>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</si>
  <si>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</si>
  <si>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</si>
  <si>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</si>
  <si>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</si>
  <si>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</si>
  <si>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</si>
  <si>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</si>
  <si>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</si>
  <si>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</si>
  <si>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</si>
  <si>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</si>
  <si>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</si>
  <si>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</si>
  <si>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</si>
  <si>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</si>
  <si>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</si>
  <si>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</si>
  <si>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</si>
  <si>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</si>
  <si>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</si>
  <si>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</si>
  <si>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</si>
  <si>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</si>
  <si>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</si>
  <si>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</si>
  <si>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</si>
  <si>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</si>
  <si>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</si>
  <si>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</si>
  <si>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</si>
  <si>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</si>
  <si>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</si>
  <si>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</si>
  <si>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</si>
  <si>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</si>
  <si>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</si>
  <si>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</si>
  <si>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</si>
  <si>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</si>
  <si>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</si>
  <si>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</si>
  <si>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</si>
  <si>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</si>
  <si>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</si>
  <si>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</si>
  <si>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</si>
  <si>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</si>
  <si>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</si>
  <si>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</si>
  <si>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</si>
  <si>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</si>
  <si>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</si>
  <si>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</si>
  <si>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</si>
  <si>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</si>
  <si>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</si>
  <si>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</si>
  <si>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</si>
  <si>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</si>
  <si>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</si>
  <si>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</si>
  <si>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</si>
  <si>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</si>
  <si>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</si>
  <si>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</si>
  <si>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</si>
  <si>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</si>
  <si>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</si>
  <si>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</si>
  <si>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</si>
  <si>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</si>
  <si>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</si>
  <si>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</si>
  <si>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</si>
  <si>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</si>
  <si>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</si>
  <si>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</si>
  <si>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</si>
  <si>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</si>
  <si>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</si>
  <si>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</si>
  <si>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</si>
  <si>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</si>
  <si>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</si>
  <si>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</si>
  <si>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</si>
  <si>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</si>
  <si>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</si>
  <si>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</si>
  <si>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</si>
  <si>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</si>
  <si>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</si>
  <si>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</si>
  <si>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</si>
  <si>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</si>
  <si>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</si>
  <si>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</si>
  <si>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</si>
  <si>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</si>
  <si>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</si>
  <si>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</si>
  <si>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</si>
  <si>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</si>
  <si>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</si>
  <si>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</si>
  <si>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</si>
  <si>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</si>
  <si>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</si>
  <si>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</si>
  <si>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</si>
  <si>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</si>
  <si>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</si>
  <si>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</si>
  <si>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</si>
  <si>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</si>
  <si>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</si>
  <si>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</si>
  <si>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</si>
  <si>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</si>
  <si>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</si>
  <si>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</si>
  <si>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</si>
  <si>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</si>
  <si>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</si>
  <si>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</si>
  <si>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</si>
  <si>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</si>
  <si>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</si>
  <si>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</si>
  <si>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</si>
  <si>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</si>
  <si>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</si>
  <si>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</si>
  <si>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</si>
  <si>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</si>
  <si>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</si>
  <si>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</si>
  <si>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</si>
  <si>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</si>
  <si>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</si>
  <si>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</si>
  <si>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</si>
  <si>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</si>
  <si>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</si>
  <si>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</si>
  <si>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</si>
  <si>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</si>
  <si>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</si>
  <si>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</si>
  <si>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</si>
  <si>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</si>
  <si>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</si>
  <si>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</si>
  <si>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</si>
  <si>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</si>
  <si>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</si>
  <si>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</si>
  <si>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</si>
  <si>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</si>
  <si>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</si>
  <si>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</si>
  <si>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</si>
  <si>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</si>
  <si>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</si>
  <si>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</si>
  <si>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</si>
  <si>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</si>
  <si>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</si>
  <si>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</si>
  <si>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</si>
  <si>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</si>
  <si>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</si>
  <si>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</si>
  <si>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</si>
  <si>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</si>
  <si>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</si>
  <si>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</si>
  <si>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</si>
  <si>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</si>
  <si>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</si>
  <si>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</si>
  <si>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</si>
  <si>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</si>
  <si>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</si>
  <si>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</si>
  <si>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</si>
  <si>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</si>
  <si>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</si>
  <si>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</si>
  <si>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</si>
  <si>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</si>
  <si>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</si>
  <si>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</si>
  <si>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</si>
  <si>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</si>
  <si>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</si>
  <si>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</si>
  <si>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</si>
  <si>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</si>
  <si>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</si>
  <si>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</si>
  <si>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</si>
  <si>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</si>
  <si>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</si>
  <si>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</si>
  <si>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</si>
  <si>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</si>
  <si>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</si>
  <si>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</si>
  <si>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</si>
  <si>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</si>
  <si>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</si>
  <si>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</si>
  <si>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</si>
  <si>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</si>
  <si>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</si>
  <si>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</si>
  <si>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</si>
  <si>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</si>
  <si>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</si>
  <si>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</si>
  <si>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</si>
  <si>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</si>
  <si>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</si>
  <si>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</si>
  <si>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</si>
  <si>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</si>
  <si>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</si>
  <si>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</si>
  <si>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</si>
  <si>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</si>
  <si>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</si>
  <si>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</si>
  <si>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</si>
  <si>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</si>
  <si>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</si>
  <si>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</si>
  <si>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</si>
  <si>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</si>
  <si>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</si>
  <si>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</si>
  <si>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</si>
  <si>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</si>
  <si>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</si>
  <si>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</si>
  <si>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</si>
  <si>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</si>
  <si>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</si>
  <si>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</si>
  <si>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</si>
  <si>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</si>
  <si>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</si>
  <si>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</si>
  <si>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</si>
  <si>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</si>
  <si>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</si>
  <si>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</si>
  <si>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</si>
  <si>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</si>
  <si>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</si>
  <si>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</si>
  <si>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</si>
  <si>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</si>
  <si>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</si>
  <si>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</si>
  <si>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</si>
  <si>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</si>
  <si>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</si>
  <si>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</si>
  <si>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</si>
  <si>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</si>
  <si>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</si>
  <si>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</si>
  <si>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</si>
  <si>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</si>
  <si>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</si>
  <si>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</si>
  <si>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</si>
  <si>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</si>
  <si>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</si>
  <si>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</si>
  <si>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</si>
  <si>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</si>
  <si>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</si>
  <si>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</si>
  <si>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</si>
  <si>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</si>
  <si>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</si>
  <si>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</si>
  <si>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</si>
  <si>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</si>
  <si>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</si>
  <si>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</si>
  <si>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</si>
  <si>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</si>
  <si>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</si>
  <si>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</si>
  <si>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</si>
  <si>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</si>
  <si>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</si>
  <si>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</si>
  <si>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</si>
  <si>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</si>
  <si>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</si>
  <si>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</si>
  <si>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</si>
  <si>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</si>
  <si>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</si>
  <si>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</si>
  <si>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</si>
  <si>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</si>
  <si>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</si>
  <si>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</si>
  <si>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</si>
  <si>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</si>
  <si>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</si>
  <si>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</si>
  <si>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</si>
  <si>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</si>
  <si>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</si>
  <si>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</si>
  <si>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</si>
  <si>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</si>
  <si>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</si>
  <si>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</si>
  <si>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</si>
  <si>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</si>
  <si>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</si>
  <si>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</si>
  <si>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</si>
  <si>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</si>
  <si>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</si>
  <si>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</si>
  <si>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</si>
  <si>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</si>
  <si>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</si>
  <si>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</si>
  <si>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</si>
  <si>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</si>
  <si>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</si>
  <si>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</si>
  <si>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</si>
  <si>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</si>
  <si>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</si>
  <si>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</si>
  <si>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</si>
  <si>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</si>
  <si>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</si>
  <si>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</si>
  <si>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</si>
  <si>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</si>
  <si>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</si>
  <si>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</si>
  <si>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</si>
  <si>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</si>
  <si>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</si>
  <si>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</si>
  <si>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</si>
  <si>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</si>
  <si>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</si>
  <si>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</si>
  <si>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</si>
  <si>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</si>
  <si>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</si>
  <si>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</si>
  <si>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</si>
  <si>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</si>
  <si>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</si>
  <si>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</si>
  <si>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</si>
  <si>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</si>
  <si>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</si>
  <si>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</si>
  <si>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</si>
  <si>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</si>
  <si>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</si>
  <si>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</si>
  <si>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</si>
  <si>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</si>
  <si>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</si>
  <si>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</si>
  <si>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</si>
  <si>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</si>
  <si>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</si>
  <si>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</si>
  <si>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</si>
  <si>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</si>
  <si>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</si>
  <si>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</si>
  <si>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</si>
  <si>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</si>
  <si>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</si>
  <si>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</si>
  <si>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</si>
  <si>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</si>
  <si>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</si>
  <si>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</si>
  <si>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</si>
  <si>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</si>
  <si>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</si>
  <si>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</si>
  <si>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</si>
  <si>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</si>
  <si>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</si>
  <si>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</si>
  <si>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</si>
  <si>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</si>
  <si>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</si>
  <si>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</si>
  <si>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</si>
  <si>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</si>
  <si>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</si>
  <si>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</si>
  <si>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</si>
  <si>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</si>
  <si>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</si>
  <si>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</si>
  <si>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</si>
  <si>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</si>
  <si>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</si>
  <si>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</si>
  <si>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</si>
  <si>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</si>
  <si>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</si>
  <si>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</si>
  <si>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</si>
  <si>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</si>
  <si>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</si>
  <si>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</si>
  <si>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</si>
  <si>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</si>
  <si>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</si>
  <si>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</si>
  <si>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</si>
  <si>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</si>
  <si>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</si>
  <si>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</si>
  <si>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</si>
  <si>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</si>
  <si>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</si>
  <si>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</si>
  <si>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</si>
  <si>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</si>
  <si>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</si>
  <si>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</si>
  <si>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</si>
  <si>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</si>
  <si>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</si>
  <si>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</si>
  <si>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</si>
  <si>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</si>
  <si>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</si>
  <si>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</si>
  <si>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</si>
  <si>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</si>
  <si>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</si>
  <si>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</si>
  <si>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</si>
  <si>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</si>
  <si>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</si>
  <si>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</si>
  <si>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</si>
  <si>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</si>
  <si>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</si>
  <si>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</si>
  <si>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</si>
  <si>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</si>
  <si>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</si>
  <si>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</si>
  <si>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</si>
  <si>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</si>
  <si>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</si>
  <si>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</si>
  <si>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</si>
  <si>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</si>
  <si>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</si>
  <si>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</si>
  <si>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</si>
  <si>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</si>
  <si>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</si>
  <si>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</si>
  <si>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</si>
  <si>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</si>
  <si>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</si>
  <si>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</si>
  <si>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</si>
  <si>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</si>
  <si>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</si>
  <si>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</si>
  <si>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</si>
  <si>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</si>
  <si>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</si>
  <si>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</si>
  <si>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</si>
  <si>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</si>
  <si>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</si>
  <si>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</si>
  <si>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</si>
  <si>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</si>
  <si>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</si>
  <si>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</si>
  <si>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</si>
  <si>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</si>
  <si>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</si>
  <si>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</si>
  <si>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</si>
  <si>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</si>
  <si>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</si>
  <si>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</si>
  <si>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</si>
  <si>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</si>
  <si>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</si>
  <si>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</si>
  <si>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</si>
  <si>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</si>
  <si>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</si>
  <si>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</si>
  <si>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</si>
  <si>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</si>
  <si>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</si>
  <si>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</si>
  <si>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</si>
  <si>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</si>
  <si>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</si>
  <si>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</si>
  <si>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</si>
  <si>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</si>
  <si>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</si>
  <si>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</si>
  <si>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</si>
  <si>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</si>
  <si>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</si>
  <si>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</si>
  <si>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</si>
  <si>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</si>
  <si>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</si>
  <si>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</si>
  <si>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</si>
  <si>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</si>
  <si>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</si>
  <si>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</si>
  <si>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</si>
  <si>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</si>
  <si>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</si>
  <si>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</si>
  <si>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</si>
  <si>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</si>
  <si>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</si>
  <si>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</si>
  <si>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</si>
  <si>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</si>
  <si>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</si>
  <si>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</si>
  <si>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</si>
  <si>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</si>
  <si>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</si>
  <si>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</si>
  <si>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</si>
  <si>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</si>
  <si>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</si>
  <si>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</si>
  <si>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</si>
  <si>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</si>
  <si>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</si>
  <si>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</si>
  <si>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</si>
  <si>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</si>
  <si>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</si>
  <si>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</si>
  <si>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</si>
  <si>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</si>
  <si>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</si>
  <si>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</si>
  <si>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</si>
  <si>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</si>
  <si>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</si>
  <si>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</si>
  <si>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</si>
  <si>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</si>
  <si>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</si>
  <si>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</si>
  <si>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</si>
  <si>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</si>
  <si>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</si>
  <si>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</si>
  <si>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</si>
  <si>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</si>
  <si>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</si>
  <si>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</si>
  <si>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</si>
  <si>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</si>
  <si>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</si>
  <si>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</si>
  <si>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</si>
  <si>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</si>
  <si>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</si>
  <si>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</si>
  <si>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</si>
  <si>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</si>
  <si>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</si>
  <si>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</si>
  <si>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</si>
  <si>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</si>
  <si>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</si>
  <si>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</si>
  <si>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</si>
  <si>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</si>
  <si>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</si>
  <si>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</si>
  <si>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</si>
  <si>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</si>
  <si>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</si>
  <si>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</si>
  <si>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</si>
  <si>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</si>
  <si>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</si>
  <si>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</si>
  <si>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</si>
  <si>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</si>
  <si>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</si>
  <si>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</si>
  <si>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</si>
  <si>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</si>
  <si>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</si>
  <si>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</si>
  <si>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</si>
  <si>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</si>
  <si>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</si>
  <si>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</si>
  <si>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</si>
  <si>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</si>
  <si>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</si>
  <si>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</si>
  <si>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</si>
  <si>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</si>
  <si>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</si>
  <si>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</si>
  <si>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</si>
  <si>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</si>
  <si>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</si>
  <si>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</si>
  <si>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</si>
  <si>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</si>
  <si>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</si>
  <si>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</si>
  <si>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</si>
  <si>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</si>
  <si>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</si>
  <si>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</si>
  <si>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</si>
  <si>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</si>
  <si>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</si>
  <si>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</si>
  <si>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</si>
  <si>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</si>
  <si>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</si>
  <si>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</si>
  <si>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</si>
  <si>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</si>
  <si>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</si>
  <si>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</si>
  <si>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</si>
  <si>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</si>
  <si>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</si>
  <si>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</si>
  <si>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</si>
  <si>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</si>
  <si>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</si>
  <si>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</si>
  <si>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</si>
  <si>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</si>
  <si>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</si>
  <si>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</si>
  <si>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</si>
  <si>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</si>
  <si>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</si>
  <si>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</si>
  <si>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</si>
  <si>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</si>
  <si>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</si>
  <si>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</si>
  <si>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</si>
  <si>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</si>
  <si>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</si>
  <si>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</si>
  <si>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</si>
  <si>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</si>
  <si>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</si>
  <si>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</si>
  <si>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</si>
  <si>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</si>
  <si>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</si>
  <si>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</si>
  <si>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</si>
  <si>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</si>
  <si>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</si>
  <si>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</si>
  <si>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</si>
  <si>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</si>
  <si>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</si>
  <si>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</si>
  <si>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</si>
  <si>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</si>
  <si>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</si>
  <si>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</si>
  <si>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</si>
  <si>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</si>
  <si>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</si>
  <si>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</si>
  <si>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</si>
  <si>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</si>
  <si>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</si>
  <si>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</si>
  <si>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</si>
  <si>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</si>
  <si>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</si>
  <si>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</si>
  <si>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</si>
  <si>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</si>
  <si>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</si>
  <si>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</si>
  <si>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</si>
  <si>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</si>
  <si>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</si>
  <si>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</si>
  <si>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</si>
  <si>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</si>
  <si>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</si>
  <si>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</si>
  <si>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</si>
  <si>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</si>
  <si>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</si>
  <si>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</si>
  <si>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</si>
  <si>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</si>
  <si>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</si>
  <si>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</si>
  <si>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</si>
  <si>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</si>
  <si>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</si>
  <si>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</si>
  <si>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</si>
  <si>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</si>
  <si>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</si>
  <si>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</si>
  <si>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</si>
  <si>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</si>
  <si>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</si>
  <si>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</si>
  <si>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</si>
  <si>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</si>
  <si>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</si>
  <si>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</si>
  <si>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</si>
  <si>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</si>
  <si>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</si>
  <si>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</si>
  <si>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</si>
  <si>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</si>
  <si>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</si>
  <si>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</si>
  <si>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</si>
  <si>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</si>
  <si>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</si>
  <si>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</si>
  <si>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</si>
  <si>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</si>
  <si>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</si>
  <si>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</si>
  <si>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</si>
  <si>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</si>
  <si>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</si>
  <si>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</si>
  <si>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</si>
  <si>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</si>
  <si>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</si>
  <si>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</si>
  <si>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</si>
  <si>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</si>
  <si>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</si>
  <si>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</si>
  <si>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</si>
  <si>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</si>
  <si>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</si>
  <si>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</si>
  <si>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</si>
  <si>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</si>
  <si>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</si>
  <si>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</si>
  <si>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</si>
  <si>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</si>
  <si>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</si>
  <si>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</si>
  <si>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</si>
  <si>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</si>
  <si>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</si>
  <si>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</si>
  <si>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</si>
  <si>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</si>
  <si>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</si>
  <si>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</si>
  <si>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</si>
  <si>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</si>
  <si>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</si>
  <si>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</si>
  <si>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</si>
  <si>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</si>
  <si>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</si>
  <si>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</si>
  <si>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</si>
  <si>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</si>
  <si>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</si>
  <si>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</si>
  <si>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</si>
  <si>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</si>
  <si>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</si>
  <si>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</si>
  <si>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</si>
  <si>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</si>
  <si>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</si>
  <si>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</si>
  <si>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</si>
  <si>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</si>
  <si>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</si>
  <si>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</si>
  <si>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</si>
  <si>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</si>
  <si>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</si>
  <si>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</si>
  <si>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</si>
  <si>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</si>
  <si>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</si>
  <si>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</si>
  <si>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</si>
  <si>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</si>
  <si>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</si>
  <si>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</si>
  <si>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</si>
  <si>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</si>
  <si>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</si>
  <si>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</si>
  <si>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</si>
  <si>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</si>
  <si>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</si>
  <si>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</si>
  <si>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</si>
  <si>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</si>
  <si>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</si>
  <si>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</si>
  <si>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</si>
  <si>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</si>
  <si>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</si>
  <si>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</si>
  <si>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</si>
  <si>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</si>
  <si>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</si>
  <si>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</si>
  <si>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</si>
  <si>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</si>
  <si>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</si>
  <si>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</si>
  <si>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</si>
  <si>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</si>
  <si>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</si>
  <si>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</si>
  <si>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</si>
  <si>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</si>
  <si>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</si>
  <si>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</si>
  <si>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</si>
  <si>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</si>
  <si>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</si>
  <si>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</si>
  <si>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</si>
  <si>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</si>
  <si>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</si>
  <si>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</si>
  <si>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</si>
  <si>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</si>
  <si>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</si>
  <si>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</si>
  <si>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</si>
  <si>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</si>
  <si>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</si>
  <si>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</si>
  <si>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</si>
  <si>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</si>
  <si>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</si>
  <si>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</si>
  <si>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</si>
  <si>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</si>
  <si>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</si>
  <si>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</si>
  <si>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</si>
  <si>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</si>
  <si>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</si>
  <si>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</si>
  <si>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</si>
  <si>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</si>
  <si>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</si>
  <si>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</si>
  <si>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</si>
  <si>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</si>
  <si>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</si>
  <si>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</si>
  <si>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</si>
  <si>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</si>
  <si>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</si>
  <si>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</si>
  <si>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</si>
  <si>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</si>
  <si>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</si>
  <si>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</si>
  <si>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</si>
  <si>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</si>
  <si>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</si>
  <si>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</si>
  <si>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</si>
  <si>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</si>
  <si>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</si>
  <si>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</si>
  <si>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</si>
  <si>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</si>
  <si>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</si>
  <si>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</si>
  <si>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</si>
  <si>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</si>
  <si>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</si>
  <si>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</si>
  <si>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</si>
  <si>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</si>
  <si>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</si>
  <si>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</si>
  <si>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</si>
  <si>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</si>
  <si>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</si>
  <si>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</si>
  <si>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</si>
  <si>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</si>
  <si>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</si>
  <si>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</si>
  <si>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</si>
  <si>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</si>
  <si>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</si>
  <si>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</si>
  <si>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</si>
  <si>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</si>
  <si>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</si>
  <si>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</si>
  <si>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</si>
  <si>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</si>
  <si>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</si>
  <si>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</si>
  <si>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</si>
  <si>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</si>
  <si>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</si>
  <si>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</si>
  <si>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</si>
  <si>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</si>
  <si>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</si>
  <si>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</si>
  <si>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</si>
  <si>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</si>
  <si>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</si>
  <si>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</si>
  <si>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</si>
  <si>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</si>
  <si>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</si>
  <si>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</si>
  <si>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</si>
  <si>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</si>
  <si>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</si>
  <si>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</si>
  <si>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</si>
  <si>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</si>
  <si>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</si>
  <si>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</si>
  <si>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</si>
  <si>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</si>
  <si>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</si>
  <si>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</si>
  <si>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</si>
  <si>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</si>
  <si>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</si>
  <si>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</si>
  <si>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</si>
  <si>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</si>
  <si>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</si>
  <si>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</si>
  <si>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</si>
  <si>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</si>
  <si>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</si>
  <si>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</si>
  <si>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</si>
  <si>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</si>
  <si>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</si>
  <si>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</si>
  <si>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</si>
  <si>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</si>
  <si>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</si>
  <si>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</si>
  <si>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</si>
  <si>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</si>
  <si>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</si>
  <si>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</si>
  <si>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</si>
  <si>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</si>
  <si>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</si>
  <si>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</si>
  <si>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</si>
  <si>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</si>
  <si>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</si>
  <si>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</si>
  <si>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</si>
  <si>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</si>
  <si>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</si>
  <si>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</si>
  <si>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</si>
  <si>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</si>
  <si>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</si>
  <si>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</si>
  <si>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</si>
  <si>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</si>
  <si>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</si>
  <si>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</si>
  <si>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</si>
  <si>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</si>
  <si>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</si>
  <si>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</si>
  <si>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</si>
  <si>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</si>
  <si>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</si>
  <si>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</si>
  <si>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</si>
  <si>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</si>
  <si>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</si>
  <si>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</si>
  <si>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</si>
  <si>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</si>
  <si>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</si>
  <si>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</si>
  <si>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</si>
  <si>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</si>
  <si>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</si>
  <si>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</si>
  <si>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</si>
  <si>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</si>
  <si>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</si>
  <si>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</si>
  <si>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</si>
  <si>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</si>
  <si>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</si>
  <si>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</si>
  <si>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</si>
  <si>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</si>
  <si>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</si>
  <si>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</si>
  <si>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</si>
  <si>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</si>
  <si>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</si>
  <si>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</si>
  <si>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</si>
  <si>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</si>
  <si>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</si>
  <si>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</si>
  <si>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</si>
  <si>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</si>
  <si>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</si>
  <si>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</si>
  <si>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</si>
  <si>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</si>
  <si>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</si>
  <si>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</si>
  <si>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</si>
  <si>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</si>
  <si>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</si>
  <si>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</si>
  <si>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</si>
  <si>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</si>
  <si>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</si>
  <si>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</si>
  <si>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</si>
  <si>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</si>
  <si>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</si>
  <si>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</si>
  <si>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</si>
  <si>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</si>
  <si>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</si>
  <si>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</si>
  <si>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</si>
  <si>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</si>
  <si>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</si>
  <si>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</si>
  <si>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</si>
  <si>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</si>
  <si>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</si>
  <si>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</si>
  <si>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</si>
  <si>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</si>
  <si>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</si>
  <si>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</si>
  <si>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</si>
  <si>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</si>
  <si>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</si>
  <si>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</si>
  <si>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</si>
  <si>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</si>
  <si>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</si>
  <si>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</si>
  <si>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</si>
  <si>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</si>
  <si>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</si>
  <si>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</si>
  <si>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</si>
  <si>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</si>
  <si>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</si>
  <si>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</si>
  <si>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</si>
  <si>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</si>
  <si>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</si>
  <si>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</si>
  <si>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</si>
  <si>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</si>
  <si>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</si>
  <si>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</si>
  <si>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</si>
  <si>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</si>
  <si>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</si>
  <si>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</si>
  <si>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</si>
  <si>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</si>
  <si>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</si>
  <si>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</si>
  <si>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</si>
  <si>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</si>
  <si>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</si>
  <si>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</si>
  <si>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</si>
  <si>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</si>
  <si>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</si>
  <si>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</si>
  <si>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</si>
  <si>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</si>
  <si>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</si>
  <si>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</si>
  <si>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</si>
  <si>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</si>
  <si>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</si>
  <si>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</si>
  <si>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</si>
  <si>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</si>
  <si>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</si>
  <si>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</si>
  <si>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</si>
  <si>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</si>
  <si>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</si>
  <si>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</si>
  <si>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</si>
  <si>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</si>
  <si>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</si>
  <si>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</si>
  <si>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</si>
  <si>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</si>
  <si>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</si>
  <si>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</si>
  <si>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</si>
  <si>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</si>
  <si>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</si>
  <si>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</si>
  <si>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</si>
  <si>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</si>
  <si>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</si>
  <si>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</si>
  <si>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</si>
  <si>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</si>
  <si>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</si>
  <si>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</si>
  <si>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</si>
  <si>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</si>
  <si>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</si>
  <si>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</si>
  <si>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</si>
  <si>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</si>
  <si>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</si>
  <si>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</si>
  <si>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</si>
  <si>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</si>
  <si>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</si>
  <si>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</si>
  <si>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</si>
  <si>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</si>
  <si>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</si>
  <si>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</si>
  <si>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</si>
  <si>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</si>
  <si>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</si>
  <si>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</si>
  <si>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</si>
  <si>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</si>
  <si>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</si>
  <si>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</si>
  <si>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</si>
  <si>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</si>
  <si>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</si>
  <si>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</si>
  <si>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</si>
  <si>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</si>
  <si>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</si>
  <si>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</si>
  <si>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</si>
  <si>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</si>
  <si>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</si>
  <si>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</si>
  <si>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</si>
  <si>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</si>
  <si>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</si>
  <si>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</si>
  <si>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</si>
  <si>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</si>
  <si>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</si>
  <si>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</si>
  <si>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</si>
  <si>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</si>
  <si>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</si>
  <si>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</si>
  <si>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</si>
  <si>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</si>
  <si>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</si>
  <si>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</si>
  <si>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</si>
  <si>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</si>
  <si>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</si>
  <si>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</si>
  <si>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</si>
  <si>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</si>
  <si>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</si>
  <si>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</si>
  <si>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</si>
  <si>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</si>
  <si>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</si>
  <si>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</si>
  <si>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</si>
  <si>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</si>
  <si>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</si>
  <si>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</si>
  <si>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</si>
  <si>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</si>
  <si>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</si>
  <si>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</si>
  <si>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</si>
  <si>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</si>
  <si>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</si>
  <si>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</si>
  <si>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</si>
  <si>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</si>
  <si>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</si>
  <si>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</si>
  <si>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</si>
  <si>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</si>
  <si>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</si>
  <si>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</si>
  <si>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</si>
  <si>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</si>
  <si>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</si>
  <si>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</si>
  <si>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</si>
  <si>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</si>
  <si>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</si>
  <si>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</si>
  <si>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</si>
  <si>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</si>
  <si>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</si>
  <si>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</si>
  <si>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</si>
  <si>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</si>
  <si>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</si>
  <si>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</si>
  <si>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</si>
  <si>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</si>
  <si>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</si>
  <si>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</si>
  <si>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</si>
  <si>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</si>
  <si>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</si>
  <si>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</si>
  <si>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</si>
  <si>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</si>
  <si>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</si>
  <si>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</si>
  <si>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</si>
  <si>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</si>
  <si>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</si>
  <si>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</si>
  <si>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</si>
  <si>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</si>
  <si>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</si>
  <si>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</si>
  <si>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</si>
  <si>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</si>
  <si>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</si>
  <si>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</si>
  <si>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</si>
  <si>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</si>
  <si>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</si>
  <si>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</si>
  <si>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</si>
  <si>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</si>
  <si>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</si>
  <si>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</si>
  <si>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</si>
  <si>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</si>
  <si>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</si>
  <si>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</si>
  <si>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</si>
  <si>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</si>
  <si>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</si>
  <si>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</si>
  <si>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</si>
  <si>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</si>
  <si>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</si>
  <si>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</si>
  <si>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</si>
  <si>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</si>
  <si>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</si>
  <si>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</si>
  <si>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</si>
  <si>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</si>
  <si>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</si>
  <si>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</si>
  <si>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</si>
  <si>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</si>
  <si>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</si>
  <si>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</si>
  <si>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</si>
  <si>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</si>
  <si>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</si>
  <si>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</si>
  <si>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</si>
  <si>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</si>
  <si>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</si>
  <si>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</si>
  <si>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</si>
  <si>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</si>
  <si>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</si>
  <si>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</si>
  <si>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</si>
  <si>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</si>
  <si>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</si>
  <si>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</si>
  <si>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</si>
  <si>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</si>
  <si>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</si>
  <si>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</si>
  <si>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</si>
  <si>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</si>
  <si>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</si>
  <si>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</si>
  <si>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</si>
  <si>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</si>
  <si>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</si>
  <si>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</si>
  <si>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</si>
  <si>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</si>
  <si>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</si>
  <si>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</si>
  <si>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</si>
  <si>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</si>
  <si>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</si>
  <si>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</si>
  <si>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</si>
  <si>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</si>
  <si>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</si>
  <si>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</si>
  <si>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</si>
  <si>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</si>
  <si>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</si>
  <si>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</si>
  <si>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</si>
  <si>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</si>
  <si>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</si>
  <si>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</si>
  <si>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</si>
  <si>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</si>
  <si>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</si>
  <si>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</si>
  <si>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</si>
  <si>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</si>
  <si>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</si>
  <si>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</si>
  <si>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</si>
  <si>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</si>
  <si>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</si>
  <si>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</si>
  <si>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</si>
  <si>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</si>
  <si>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</si>
  <si>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</si>
  <si>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</si>
  <si>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</si>
  <si>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</si>
  <si>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</si>
  <si>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</si>
  <si>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</si>
  <si>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</si>
  <si>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</si>
  <si>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</si>
  <si>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</si>
  <si>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</si>
  <si>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</si>
  <si>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</si>
  <si>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</si>
  <si>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</si>
  <si>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</si>
  <si>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</si>
  <si>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</si>
  <si>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</si>
  <si>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</si>
  <si>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</si>
  <si>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</si>
  <si>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</si>
  <si>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</si>
  <si>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</si>
  <si>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</si>
  <si>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</si>
  <si>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</si>
  <si>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</si>
  <si>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</si>
  <si>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</si>
  <si>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</si>
  <si>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</si>
  <si>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</si>
  <si>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</si>
  <si>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</si>
  <si>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</si>
  <si>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</si>
  <si>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</si>
  <si>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</si>
  <si>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</si>
  <si>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</si>
  <si>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</si>
  <si>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</si>
  <si>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</si>
  <si>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</si>
  <si>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</si>
  <si>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</si>
  <si>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</si>
  <si>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</si>
  <si>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</si>
  <si>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</si>
  <si>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</si>
  <si>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</si>
  <si>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</si>
  <si>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</si>
  <si>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</si>
  <si>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</si>
  <si>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</si>
  <si>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</si>
  <si>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</si>
  <si>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</si>
  <si>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</si>
  <si>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</si>
  <si>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</si>
  <si>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</si>
  <si>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</si>
  <si>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</si>
  <si>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</si>
  <si>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</si>
  <si>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</si>
  <si>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</si>
  <si>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</si>
  <si>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</si>
  <si>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</si>
  <si>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</si>
  <si>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</si>
  <si>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</si>
  <si>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</si>
  <si>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</si>
  <si>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</si>
  <si>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</si>
  <si>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</si>
  <si>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</si>
  <si>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</si>
  <si>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</si>
  <si>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</si>
  <si>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</si>
  <si>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</si>
  <si>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</si>
  <si>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</si>
  <si>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</si>
  <si>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</si>
  <si>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</si>
  <si>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</si>
  <si>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</si>
  <si>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</si>
  <si>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</si>
  <si>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</si>
  <si>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</si>
  <si>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</si>
  <si>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</si>
  <si>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</si>
  <si>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</si>
  <si>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</si>
  <si>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</si>
  <si>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</si>
  <si>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</si>
  <si>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</si>
  <si>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</si>
  <si>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</si>
  <si>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</si>
  <si>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</si>
  <si>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</si>
  <si>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</si>
  <si>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</si>
  <si>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</si>
  <si>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</si>
  <si>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</si>
  <si>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</si>
  <si>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</si>
  <si>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</si>
  <si>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</si>
  <si>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</si>
  <si>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</si>
  <si>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</si>
  <si>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</si>
  <si>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</si>
  <si>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</si>
  <si>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</si>
  <si>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</si>
  <si>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</si>
  <si>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</si>
  <si>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</si>
  <si>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</si>
  <si>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</si>
  <si>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</si>
  <si>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</si>
  <si>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</si>
  <si>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</si>
  <si>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</si>
  <si>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</si>
  <si>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</si>
  <si>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</si>
  <si>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</si>
  <si>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</si>
  <si>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</si>
  <si>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</si>
  <si>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</si>
  <si>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</si>
  <si>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</si>
  <si>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</si>
  <si>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</si>
  <si>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</si>
  <si>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</si>
  <si>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</si>
  <si>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</si>
  <si>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</si>
  <si>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</si>
  <si>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</si>
  <si>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</si>
  <si>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</si>
  <si>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</si>
  <si>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</si>
  <si>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</si>
  <si>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</si>
  <si>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</si>
  <si>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</si>
  <si>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</si>
  <si>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</si>
  <si>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</si>
  <si>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</si>
  <si>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</si>
  <si>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</si>
  <si>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</si>
  <si>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</si>
  <si>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</si>
  <si>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</si>
  <si>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</si>
  <si>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</si>
  <si>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</si>
  <si>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</si>
  <si>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</si>
  <si>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</si>
  <si>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</si>
  <si>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</si>
  <si>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</si>
  <si>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</si>
  <si>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</si>
  <si>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</si>
  <si>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</si>
  <si>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</si>
  <si>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</si>
  <si>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</si>
  <si>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</si>
  <si>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</si>
  <si>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</si>
  <si>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</si>
  <si>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</si>
  <si>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</si>
  <si>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</si>
  <si>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</si>
  <si>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</si>
  <si>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</si>
  <si>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</si>
  <si>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</si>
  <si>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</si>
  <si>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</si>
  <si>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</si>
  <si>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</si>
  <si>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</si>
  <si>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</si>
  <si>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</si>
  <si>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</si>
  <si>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</si>
  <si>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</si>
  <si>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</si>
  <si>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</si>
  <si>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</si>
  <si>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</si>
  <si>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</si>
  <si>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</si>
  <si>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</si>
  <si>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</si>
  <si>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</si>
  <si>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</si>
  <si>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</si>
  <si>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</si>
  <si>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</si>
  <si>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</si>
  <si>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</si>
  <si>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</si>
  <si>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</si>
  <si>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</si>
  <si>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</si>
  <si>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</si>
  <si>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</si>
  <si>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</si>
  <si>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</si>
  <si>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</si>
  <si>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</si>
  <si>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</si>
  <si>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</si>
  <si>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</si>
  <si>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</si>
  <si>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</si>
  <si>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</si>
  <si>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</si>
  <si>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</si>
  <si>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</si>
  <si>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</si>
  <si>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</si>
  <si>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</si>
  <si>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</si>
  <si>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</si>
  <si>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</si>
  <si>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</si>
  <si>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</si>
  <si>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</si>
  <si>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</si>
  <si>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</si>
  <si>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</si>
  <si>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</si>
  <si>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</si>
  <si>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</si>
  <si>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</si>
  <si>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</si>
  <si>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</si>
  <si>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</si>
  <si>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</si>
  <si>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</si>
  <si>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</si>
  <si>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</si>
  <si>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</si>
  <si>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</si>
  <si>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</si>
  <si>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</si>
  <si>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</si>
  <si>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</si>
  <si>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</si>
  <si>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</si>
  <si>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</si>
  <si>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</si>
  <si>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</si>
  <si>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</si>
  <si>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</si>
  <si>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</si>
  <si>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</si>
  <si>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</si>
  <si>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</si>
  <si>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</si>
  <si>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</si>
  <si>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</si>
  <si>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</si>
  <si>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</si>
  <si>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</si>
  <si>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</si>
  <si>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</si>
  <si>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</si>
  <si>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</si>
  <si>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</si>
  <si>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</si>
  <si>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</si>
  <si>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</si>
  <si>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</si>
  <si>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</si>
  <si>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</si>
  <si>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</si>
  <si>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</si>
  <si>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</si>
  <si>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</si>
  <si>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</si>
  <si>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</si>
  <si>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</si>
  <si>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</si>
  <si>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</si>
  <si>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</si>
  <si>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</si>
  <si>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</si>
  <si>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</si>
  <si>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</si>
  <si>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</si>
  <si>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</si>
  <si>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</si>
  <si>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</si>
  <si>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</si>
  <si>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</si>
  <si>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</si>
  <si>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</si>
  <si>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</si>
  <si>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</si>
  <si>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</si>
  <si>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</si>
  <si>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</si>
  <si>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</si>
  <si>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</si>
  <si>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</si>
  <si>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</si>
  <si>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</si>
  <si>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</si>
  <si>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</si>
  <si>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</si>
  <si>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</si>
  <si>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</si>
  <si>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</si>
  <si>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</si>
  <si>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</si>
  <si>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</si>
  <si>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</si>
  <si>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</si>
  <si>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</si>
  <si>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</si>
  <si>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</si>
  <si>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</si>
  <si>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</si>
  <si>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</si>
  <si>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</si>
  <si>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</si>
  <si>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</si>
  <si>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</si>
  <si>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</si>
  <si>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</si>
  <si>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</si>
  <si>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</si>
  <si>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</si>
  <si>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</si>
  <si>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</si>
  <si>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</si>
  <si>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</si>
  <si>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</si>
  <si>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</si>
  <si>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</si>
  <si>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</si>
  <si>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</si>
  <si>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</si>
  <si>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</si>
  <si>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</si>
  <si>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</si>
  <si>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</si>
  <si>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</si>
  <si>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</si>
  <si>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</si>
  <si>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</si>
  <si>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</si>
  <si>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</si>
  <si>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</si>
  <si>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</si>
  <si>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</si>
  <si>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</si>
  <si>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</si>
  <si>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</si>
  <si>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</si>
  <si>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</si>
  <si>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</si>
  <si>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</si>
  <si>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</si>
  <si>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</si>
  <si>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</si>
  <si>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</si>
  <si>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</si>
  <si>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</si>
  <si>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</si>
  <si>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</si>
  <si>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</si>
  <si>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</si>
  <si>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</si>
  <si>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</si>
  <si>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</si>
  <si>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</si>
  <si>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</si>
  <si>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</si>
  <si>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</si>
  <si>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</si>
  <si>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</si>
  <si>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</si>
  <si>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</si>
  <si>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</si>
  <si>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</si>
  <si>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</si>
  <si>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</si>
  <si>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</si>
  <si>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</si>
  <si>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</si>
  <si>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</si>
  <si>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</si>
  <si>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</si>
  <si>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</si>
  <si>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</si>
  <si>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</si>
  <si>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</si>
  <si>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</si>
  <si>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</si>
  <si>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</si>
  <si>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</si>
  <si>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</si>
  <si>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</si>
  <si>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</si>
  <si>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</si>
  <si>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</si>
  <si>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</si>
  <si>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</si>
  <si>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</si>
  <si>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</si>
  <si>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</si>
  <si>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</si>
  <si>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</si>
  <si>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</si>
  <si>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</si>
  <si>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</si>
  <si>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</si>
  <si>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</si>
  <si>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</si>
  <si>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</si>
  <si>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</si>
  <si>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</si>
  <si>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</si>
  <si>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</si>
  <si>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</si>
  <si>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</si>
  <si>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</si>
  <si>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</si>
  <si>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</si>
  <si>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</si>
  <si>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</si>
  <si>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</si>
  <si>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</si>
  <si>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</si>
  <si>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</si>
  <si>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</si>
  <si>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</si>
  <si>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</si>
  <si>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</si>
  <si>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</si>
  <si>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</si>
  <si>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</si>
  <si>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</si>
  <si>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</si>
  <si>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</si>
  <si>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</si>
  <si>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</si>
  <si>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</si>
  <si>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</si>
  <si>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</si>
  <si>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</si>
  <si>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</si>
  <si>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</si>
  <si>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</si>
  <si>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</si>
  <si>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</si>
  <si>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</si>
  <si>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</si>
  <si>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</si>
  <si>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</si>
  <si>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</si>
  <si>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</si>
  <si>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</si>
  <si>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</si>
  <si>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</si>
  <si>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</si>
  <si>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</si>
  <si>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</si>
  <si>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</si>
  <si>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</si>
  <si>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</si>
  <si>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</si>
  <si>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</si>
  <si>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</si>
  <si>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</si>
  <si>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</si>
  <si>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</si>
  <si>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</si>
  <si>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</si>
  <si>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</si>
  <si>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</si>
  <si>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</si>
  <si>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</si>
  <si>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</si>
  <si>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</si>
  <si>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</si>
  <si>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</si>
  <si>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</si>
  <si>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</si>
  <si>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</si>
  <si>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</si>
  <si>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</si>
  <si>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</si>
  <si>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</si>
  <si>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</si>
  <si>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</si>
  <si>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</si>
  <si>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</si>
  <si>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</si>
  <si>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</si>
  <si>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</si>
  <si>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</si>
  <si>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</si>
  <si>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</si>
  <si>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</si>
  <si>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</si>
  <si>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</si>
  <si>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</si>
  <si>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</si>
  <si>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</si>
  <si>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</si>
  <si>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</si>
  <si>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</si>
  <si>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</si>
  <si>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</si>
  <si>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</si>
  <si>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</si>
  <si>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</si>
  <si>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</si>
  <si>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</si>
  <si>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</si>
  <si>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</si>
  <si>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</si>
  <si>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</si>
  <si>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</si>
  <si>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</si>
  <si>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</si>
  <si>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</si>
  <si>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</si>
  <si>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</si>
  <si>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</si>
  <si>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</si>
  <si>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</si>
  <si>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</si>
  <si>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</si>
  <si>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</si>
  <si>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</si>
  <si>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</si>
  <si>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</si>
  <si>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</si>
  <si>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</si>
  <si>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</si>
  <si>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</si>
  <si>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</si>
  <si>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</si>
  <si>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</si>
  <si>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</si>
  <si>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</si>
  <si>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</si>
  <si>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</si>
  <si>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</si>
  <si>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</si>
  <si>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</si>
  <si>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</si>
  <si>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</si>
  <si>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</si>
  <si>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</si>
  <si>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</si>
  <si>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</si>
  <si>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</si>
  <si>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</si>
  <si>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</si>
  <si>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</si>
  <si>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</si>
  <si>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</si>
  <si>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</si>
  <si>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</si>
  <si>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</si>
  <si>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</si>
  <si>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</si>
  <si>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</si>
  <si>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</si>
  <si>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</si>
  <si>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</si>
  <si>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</si>
  <si>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</si>
  <si>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</si>
  <si>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</si>
  <si>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</si>
  <si>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</si>
  <si>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</si>
  <si>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</si>
  <si>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</si>
  <si>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</si>
  <si>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</si>
  <si>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</si>
  <si>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</si>
  <si>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</si>
  <si>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</si>
  <si>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</si>
  <si>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</si>
  <si>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</si>
  <si>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</si>
  <si>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</si>
  <si>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</si>
  <si>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</si>
  <si>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</si>
  <si>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</si>
  <si>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</si>
  <si>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</si>
  <si>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</si>
  <si>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</si>
  <si>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</si>
  <si>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</si>
  <si>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</si>
  <si>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</si>
  <si>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</si>
  <si>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</si>
  <si>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</si>
  <si>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</si>
  <si>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</si>
  <si>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</si>
  <si>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</si>
  <si>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</si>
  <si>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</si>
  <si>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</si>
  <si>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</si>
  <si>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</si>
  <si>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</si>
  <si>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</si>
  <si>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</si>
  <si>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</si>
  <si>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</si>
  <si>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</si>
  <si>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</si>
  <si>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</si>
  <si>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</si>
  <si>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</si>
  <si>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</si>
  <si>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</si>
  <si>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</si>
  <si>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</si>
  <si>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</si>
  <si>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</si>
  <si>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</si>
  <si>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</si>
  <si>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</si>
  <si>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</si>
  <si>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</si>
  <si>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</si>
  <si>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</si>
  <si>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</si>
  <si>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</si>
  <si>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</si>
  <si>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</si>
  <si>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</si>
  <si>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</si>
  <si>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</si>
  <si>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</si>
  <si>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</si>
  <si>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</si>
  <si>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</si>
  <si>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</si>
  <si>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</si>
  <si>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</si>
  <si>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</si>
  <si>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</si>
  <si>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</si>
  <si>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</si>
  <si>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</si>
  <si>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</si>
  <si>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</si>
  <si>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</si>
  <si>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</si>
  <si>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</si>
  <si>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</si>
  <si>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</si>
  <si>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</si>
  <si>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</si>
  <si>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</si>
  <si>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</si>
  <si>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</si>
  <si>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</si>
  <si>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</si>
  <si>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</si>
  <si>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</si>
  <si>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</si>
  <si>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</si>
  <si>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</si>
  <si>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</si>
  <si>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</si>
  <si>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</si>
  <si>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</si>
  <si>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</si>
  <si>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</si>
  <si>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</si>
  <si>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</si>
  <si>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</si>
  <si>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</si>
  <si>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</si>
  <si>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</si>
  <si>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</si>
  <si>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</si>
  <si>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</si>
  <si>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</si>
  <si>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</si>
  <si>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</si>
  <si>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</si>
  <si>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</si>
  <si>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</si>
  <si>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</si>
  <si>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</si>
  <si>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</si>
  <si>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</si>
  <si>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</si>
  <si>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</si>
  <si>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</si>
  <si>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</si>
  <si>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</si>
  <si>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</si>
  <si>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</si>
  <si>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</si>
  <si>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</si>
  <si>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</si>
  <si>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</si>
  <si>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</si>
  <si>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</si>
  <si>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</si>
  <si>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</si>
  <si>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</si>
  <si>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</si>
  <si>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</si>
  <si>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</si>
  <si>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</si>
  <si>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</si>
  <si>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</si>
  <si>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</si>
  <si>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</si>
  <si>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</si>
  <si>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</si>
  <si>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</si>
  <si>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</si>
  <si>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</si>
  <si>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</si>
  <si>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</si>
  <si>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</si>
  <si>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</si>
  <si>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</si>
  <si>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</si>
  <si>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</si>
  <si>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</si>
  <si>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</si>
  <si>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</si>
  <si>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</si>
  <si>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</si>
  <si>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</si>
  <si>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</si>
  <si>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</si>
  <si>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</si>
  <si>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</si>
  <si>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</si>
  <si>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</si>
  <si>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</si>
  <si>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</si>
  <si>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</si>
  <si>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</si>
  <si>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</si>
  <si>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</si>
  <si>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</si>
  <si>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</si>
  <si>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</si>
  <si>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</si>
  <si>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</si>
  <si>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</si>
  <si>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</si>
  <si>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</si>
  <si>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</si>
  <si>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</si>
  <si>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</si>
  <si>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</si>
  <si>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</si>
  <si>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</si>
  <si>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</si>
  <si>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</si>
  <si>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</si>
  <si>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</si>
  <si>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</si>
  <si>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</si>
  <si>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</si>
  <si>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</si>
  <si>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</si>
  <si>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</si>
  <si>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</si>
  <si>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</si>
  <si>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</si>
  <si>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</si>
  <si>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</si>
  <si>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</si>
  <si>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</si>
  <si>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</si>
  <si>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</si>
  <si>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</si>
  <si>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</si>
  <si>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</si>
  <si>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</si>
  <si>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</si>
  <si>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</si>
  <si>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</si>
  <si>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</si>
  <si>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</si>
  <si>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</si>
  <si>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</si>
  <si>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</si>
  <si>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</si>
  <si>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</si>
  <si>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</si>
  <si>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</si>
  <si>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</si>
  <si>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</si>
  <si>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</si>
  <si>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</si>
  <si>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</si>
  <si>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</si>
  <si>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</si>
  <si>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</si>
  <si>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</si>
  <si>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</si>
  <si>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</si>
  <si>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</si>
  <si>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</si>
  <si>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</si>
  <si>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</si>
  <si>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</si>
  <si>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</si>
  <si>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</si>
  <si>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</si>
  <si>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</si>
  <si>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</si>
  <si>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</si>
  <si>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</si>
  <si>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</si>
  <si>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</si>
  <si>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</si>
  <si>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</si>
  <si>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</si>
  <si>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</si>
  <si>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</si>
  <si>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</si>
  <si>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</si>
  <si>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</si>
  <si>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</si>
  <si>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</si>
  <si>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</si>
  <si>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</si>
  <si>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</si>
  <si>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</si>
  <si>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</si>
  <si>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</si>
  <si>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</si>
  <si>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</si>
  <si>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</si>
  <si>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</si>
  <si>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</si>
  <si>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</si>
  <si>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</si>
  <si>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</si>
  <si>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</si>
  <si>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</si>
  <si>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</si>
  <si>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</si>
  <si>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</si>
  <si>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</si>
  <si>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</si>
  <si>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</si>
  <si>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</si>
  <si>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</si>
  <si>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</si>
  <si>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</si>
  <si>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</si>
  <si>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</si>
  <si>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</si>
  <si>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</si>
  <si>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</si>
  <si>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</si>
  <si>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</si>
  <si>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</si>
  <si>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</si>
  <si>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</si>
  <si>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</si>
  <si>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</si>
  <si>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</si>
  <si>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</si>
  <si>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</si>
  <si>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</si>
  <si>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</si>
  <si>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</si>
  <si>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</si>
  <si>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</si>
  <si>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</si>
  <si>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</si>
  <si>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</si>
  <si>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</si>
  <si>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</si>
  <si>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</si>
  <si>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</si>
  <si>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</si>
  <si>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</si>
  <si>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</si>
  <si>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</si>
  <si>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</si>
  <si>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</si>
  <si>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</si>
  <si>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</si>
  <si>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</si>
  <si>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</si>
  <si>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</si>
  <si>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</si>
  <si>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</si>
  <si>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</si>
  <si>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</si>
  <si>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</si>
  <si>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</si>
  <si>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</si>
  <si>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</si>
  <si>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</si>
  <si>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</si>
  <si>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</si>
  <si>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</si>
  <si>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</si>
  <si>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</si>
  <si>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</si>
  <si>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</si>
  <si>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</si>
  <si>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</si>
  <si>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</si>
  <si>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</si>
  <si>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</si>
  <si>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</si>
  <si>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</si>
  <si>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</si>
  <si>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</si>
  <si>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</si>
  <si>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</si>
  <si>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</si>
  <si>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</si>
  <si>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</si>
  <si>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</si>
  <si>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</si>
  <si>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</si>
  <si>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</si>
  <si>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</si>
  <si>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</si>
  <si>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</si>
  <si>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</si>
  <si>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</si>
  <si>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</si>
  <si>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</si>
  <si>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</si>
  <si>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</si>
  <si>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</si>
  <si>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</si>
  <si>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</si>
  <si>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</si>
  <si>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</si>
  <si>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</si>
  <si>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</si>
  <si>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</si>
  <si>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</si>
  <si>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</si>
  <si>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</si>
  <si>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</si>
  <si>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</si>
  <si>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</si>
  <si>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</si>
  <si>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</si>
  <si>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</si>
  <si>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</si>
  <si>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</si>
  <si>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</si>
  <si>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</si>
  <si>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</si>
  <si>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</si>
  <si>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</si>
  <si>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</si>
  <si>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</si>
  <si>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</si>
  <si>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</si>
  <si>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</si>
  <si>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</si>
  <si>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</si>
  <si>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</si>
  <si>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</si>
  <si>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</si>
  <si>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</si>
  <si>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</si>
  <si>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</si>
  <si>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</si>
  <si>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</si>
  <si>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</si>
  <si>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</si>
  <si>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</si>
  <si>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</si>
  <si>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</si>
  <si>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</si>
  <si>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</si>
  <si>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</si>
  <si>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</si>
  <si>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</si>
  <si>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</si>
  <si>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</si>
  <si>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</si>
  <si>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</si>
  <si>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</si>
  <si>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</si>
  <si>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</si>
  <si>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</si>
  <si>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</si>
  <si>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</si>
  <si>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</si>
  <si>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</si>
  <si>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</si>
  <si>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</si>
  <si>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</si>
  <si>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</si>
  <si>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</si>
  <si>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</si>
  <si>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</si>
  <si>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</si>
  <si>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</si>
  <si>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</si>
  <si>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</si>
  <si>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</si>
  <si>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</si>
  <si>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</si>
  <si>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</si>
  <si>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</si>
  <si>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</si>
  <si>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</si>
  <si>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</si>
  <si>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</si>
  <si>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</si>
  <si>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</si>
  <si>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</si>
  <si>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</si>
  <si>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</si>
  <si>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</si>
  <si>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</si>
  <si>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</si>
  <si>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</si>
  <si>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</si>
  <si>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</si>
  <si>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</si>
  <si>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</si>
  <si>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</si>
  <si>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</si>
  <si>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</si>
  <si>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</si>
  <si>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</si>
  <si>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</si>
  <si>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</si>
  <si>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</si>
  <si>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</si>
  <si>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</si>
  <si>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</si>
  <si>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</si>
  <si>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</si>
  <si>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</si>
  <si>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</si>
  <si>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</si>
  <si>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</si>
  <si>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</si>
  <si>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</si>
  <si>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</si>
  <si>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</si>
  <si>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</si>
  <si>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</si>
  <si>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</si>
  <si>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</si>
  <si>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</si>
  <si>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</si>
  <si>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</si>
  <si>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</si>
  <si>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</si>
  <si>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</si>
  <si>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</si>
  <si>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</si>
  <si>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</si>
  <si>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</si>
  <si>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</si>
  <si>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</si>
  <si>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</si>
  <si>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</si>
  <si>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</si>
  <si>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</si>
  <si>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</si>
  <si>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</si>
  <si>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</si>
  <si>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</si>
  <si>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</si>
  <si>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</si>
  <si>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</si>
  <si>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</si>
  <si>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</si>
  <si>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</si>
  <si>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</si>
  <si>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</si>
  <si>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</si>
  <si>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</si>
  <si>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</si>
  <si>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</si>
  <si>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</si>
  <si>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</si>
  <si>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</si>
  <si>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</si>
  <si>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</si>
  <si>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</si>
  <si>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</si>
  <si>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</si>
  <si>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</si>
  <si>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</si>
  <si>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</si>
  <si>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</si>
  <si>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</si>
  <si>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</si>
  <si>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</si>
  <si>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</si>
  <si>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</si>
  <si>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</si>
  <si>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</si>
  <si>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</si>
  <si>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</si>
  <si>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</si>
  <si>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</si>
  <si>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</si>
  <si>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</si>
  <si>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</si>
  <si>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</si>
  <si>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</si>
  <si>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</si>
  <si>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</si>
  <si>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</si>
  <si>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</si>
  <si>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</si>
  <si>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</si>
  <si>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</si>
  <si>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</si>
  <si>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</si>
  <si>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</si>
  <si>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</si>
  <si>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</si>
  <si>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</si>
  <si>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</si>
  <si>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</si>
  <si>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</si>
  <si>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</si>
  <si>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</si>
  <si>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</si>
  <si>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</si>
  <si>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</si>
  <si>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</si>
  <si>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</si>
  <si>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</si>
  <si>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</si>
  <si>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</si>
  <si>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</si>
  <si>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</si>
  <si>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</si>
  <si>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</si>
  <si>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</si>
  <si>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</si>
  <si>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</si>
  <si>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</si>
  <si>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</si>
  <si>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</si>
  <si>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</si>
  <si>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</si>
  <si>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</si>
  <si>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</si>
  <si>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</si>
  <si>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</si>
  <si>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</si>
  <si>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</si>
  <si>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</si>
  <si>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</si>
  <si>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</si>
  <si>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</si>
  <si>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</si>
  <si>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</si>
  <si>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</si>
  <si>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</si>
  <si>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</si>
  <si>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</si>
  <si>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</si>
  <si>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</si>
  <si>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</si>
  <si>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</si>
  <si>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</si>
  <si>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</si>
  <si>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</si>
  <si>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</si>
  <si>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</si>
  <si>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</si>
  <si>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</si>
  <si>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</si>
  <si>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</si>
  <si>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</si>
  <si>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</si>
  <si>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</si>
  <si>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</si>
  <si>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</si>
  <si>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</si>
  <si>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</si>
  <si>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</si>
  <si>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</si>
  <si>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</si>
  <si>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</si>
  <si>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</si>
  <si>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</si>
  <si>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</si>
  <si>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</si>
  <si>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</si>
  <si>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</si>
  <si>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</si>
  <si>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</si>
  <si>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</si>
  <si>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</si>
  <si>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</si>
  <si>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</si>
  <si>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</si>
  <si>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</si>
  <si>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</si>
  <si>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</si>
  <si>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</si>
  <si>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</si>
  <si>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</si>
  <si>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</si>
  <si>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</si>
  <si>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</si>
  <si>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</si>
  <si>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</si>
  <si>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</si>
  <si>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</si>
  <si>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</si>
  <si>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</si>
  <si>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</si>
  <si>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</si>
  <si>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</si>
  <si>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</si>
  <si>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</si>
  <si>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</si>
  <si>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</si>
  <si>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</si>
  <si>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</si>
  <si>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</si>
  <si>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</si>
  <si>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</si>
  <si>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</si>
  <si>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</si>
  <si>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</si>
  <si>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</si>
  <si>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</si>
  <si>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</si>
  <si>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</si>
  <si>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</si>
  <si>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</si>
  <si>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</si>
  <si>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</si>
  <si>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</si>
  <si>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</si>
  <si>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</si>
  <si>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</si>
  <si>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</si>
  <si>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</si>
  <si>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</si>
  <si>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</si>
  <si>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</si>
  <si>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</si>
  <si>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</si>
  <si>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</si>
  <si>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</si>
  <si>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</si>
  <si>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</si>
  <si>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</si>
  <si>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</si>
  <si>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</si>
  <si>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</si>
  <si>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</si>
  <si>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</si>
  <si>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</si>
  <si>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</si>
  <si>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</si>
  <si>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</si>
  <si>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</si>
  <si>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</si>
  <si>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</si>
  <si>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</si>
  <si>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</si>
  <si>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</si>
  <si>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</si>
  <si>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</si>
  <si>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</si>
  <si>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</si>
  <si>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</si>
  <si>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</si>
  <si>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</si>
  <si>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</si>
  <si>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</si>
  <si>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</si>
  <si>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</si>
  <si>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</si>
  <si>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</si>
  <si>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</si>
  <si>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</si>
  <si>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</si>
  <si>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</si>
  <si>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</si>
  <si>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</si>
  <si>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</si>
  <si>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</si>
  <si>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</si>
  <si>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</si>
  <si>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</si>
  <si>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</si>
  <si>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</si>
  <si>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</si>
  <si>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</si>
  <si>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</si>
  <si>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</si>
  <si>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</si>
  <si>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</si>
  <si>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</si>
  <si>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</si>
  <si>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</si>
  <si>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</si>
  <si>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</si>
  <si>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</si>
  <si>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</si>
  <si>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</si>
  <si>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</si>
  <si>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</si>
  <si>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</si>
  <si>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</si>
  <si>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</si>
  <si>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</si>
  <si>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</si>
  <si>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</si>
  <si>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</si>
  <si>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</si>
  <si>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</si>
  <si>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</si>
  <si>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</si>
  <si>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</si>
  <si>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</si>
  <si>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</si>
  <si>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</si>
  <si>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</si>
  <si>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</si>
  <si>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</si>
  <si>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</si>
  <si>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</si>
  <si>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</si>
  <si>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</si>
  <si>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</si>
  <si>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</si>
  <si>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</si>
  <si>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</si>
  <si>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</si>
  <si>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</si>
  <si>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</si>
  <si>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</si>
  <si>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</si>
  <si>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</si>
  <si>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</si>
  <si>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</si>
  <si>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</si>
  <si>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</si>
  <si>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</si>
  <si>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</si>
  <si>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</si>
  <si>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</si>
  <si>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</si>
  <si>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</si>
  <si>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</si>
  <si>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</si>
  <si>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</si>
  <si>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</si>
  <si>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</si>
  <si>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</si>
  <si>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</si>
  <si>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</si>
  <si>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</si>
  <si>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</si>
  <si>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</si>
  <si>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</si>
  <si>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</si>
  <si>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</si>
  <si>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</si>
  <si>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</si>
  <si>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</si>
  <si>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</si>
  <si>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</si>
  <si>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</si>
  <si>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</si>
  <si>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</si>
  <si>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</si>
  <si>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</si>
  <si>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</si>
  <si>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</si>
  <si>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</si>
  <si>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</si>
  <si>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</si>
  <si>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</si>
  <si>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</si>
  <si>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</si>
  <si>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</si>
  <si>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</si>
  <si>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</si>
  <si>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</si>
  <si>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</si>
  <si>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</si>
  <si>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</si>
  <si>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</si>
  <si>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</si>
  <si>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</si>
  <si>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</si>
  <si>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</si>
  <si>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</si>
  <si>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</si>
  <si>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</si>
  <si>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</si>
  <si>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</si>
  <si>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</si>
  <si>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</si>
  <si>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</si>
  <si>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</si>
  <si>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</si>
  <si>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</si>
  <si>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</si>
  <si>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</si>
  <si>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</si>
  <si>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</si>
  <si>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</si>
  <si>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</si>
  <si>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</si>
  <si>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</si>
  <si>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</si>
  <si>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</si>
  <si>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</si>
  <si>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</si>
  <si>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</si>
  <si>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</si>
  <si>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</si>
  <si>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</si>
  <si>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</si>
  <si>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</si>
  <si>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</si>
  <si>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</si>
  <si>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</si>
  <si>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</si>
  <si>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</si>
  <si>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</si>
  <si>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</si>
  <si>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</si>
  <si>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</si>
  <si>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</si>
  <si>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</si>
  <si>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</si>
  <si>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</si>
  <si>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</si>
  <si>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</si>
  <si>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</si>
  <si>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</si>
  <si>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</si>
  <si>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</si>
  <si>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</si>
  <si>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</si>
  <si>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</si>
  <si>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</si>
  <si>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</si>
  <si>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</si>
  <si>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</si>
  <si>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</si>
  <si>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</si>
  <si>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</si>
  <si>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</si>
  <si>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</si>
  <si>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</si>
  <si>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</si>
  <si>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</si>
  <si>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</si>
  <si>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</si>
  <si>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</si>
  <si>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</si>
  <si>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</si>
  <si>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</si>
  <si>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</si>
  <si>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</si>
  <si>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</si>
  <si>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</si>
  <si>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</si>
  <si>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</si>
  <si>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</si>
  <si>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</si>
  <si>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</si>
  <si>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</si>
  <si>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</si>
  <si>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</si>
  <si>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</si>
  <si>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</si>
  <si>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</si>
  <si>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</si>
  <si>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</si>
  <si>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</si>
  <si>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</si>
  <si>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</si>
  <si>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</si>
  <si>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</si>
  <si>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</si>
  <si>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</si>
  <si>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</si>
  <si>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</si>
  <si>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</si>
  <si>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</si>
  <si>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</si>
  <si>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</si>
  <si>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</si>
  <si>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</si>
  <si>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</si>
  <si>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</si>
  <si>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</si>
  <si>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</si>
  <si>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</si>
  <si>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</si>
  <si>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</si>
  <si>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</si>
  <si>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</si>
  <si>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</si>
  <si>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</si>
  <si>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</si>
  <si>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</si>
  <si>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</si>
  <si>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</si>
  <si>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</si>
  <si>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</si>
  <si>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</si>
  <si>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</si>
  <si>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</si>
  <si>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</si>
  <si>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</si>
  <si>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</si>
  <si>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</si>
  <si>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</si>
  <si>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</si>
  <si>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</si>
  <si>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</si>
  <si>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</si>
  <si>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</si>
  <si>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</si>
  <si>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</si>
  <si>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</si>
  <si>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</si>
  <si>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</si>
  <si>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</si>
  <si>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</si>
  <si>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</si>
  <si>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</si>
  <si>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</si>
  <si>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</si>
  <si>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</si>
  <si>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</si>
  <si>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</si>
  <si>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</si>
  <si>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</si>
  <si>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</si>
  <si>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</si>
  <si>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</si>
  <si>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</si>
  <si>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</si>
  <si>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</si>
  <si>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</si>
  <si>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</si>
  <si>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</si>
  <si>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</si>
  <si>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</si>
  <si>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</si>
  <si>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</si>
  <si>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</si>
  <si>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</si>
  <si>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</si>
  <si>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</si>
  <si>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</si>
  <si>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</si>
  <si>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</si>
  <si>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</si>
  <si>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</si>
  <si>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</si>
  <si>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</si>
  <si>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</si>
  <si>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</si>
  <si>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</si>
  <si>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</si>
  <si>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</si>
  <si>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</si>
  <si>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</si>
  <si>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</si>
  <si>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</si>
  <si>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</si>
  <si>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</si>
  <si>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</si>
  <si>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</si>
  <si>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</si>
  <si>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</si>
  <si>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</si>
  <si>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</si>
  <si>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</si>
  <si>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</si>
  <si>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</si>
  <si>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</si>
  <si>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</si>
  <si>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</si>
  <si>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</si>
  <si>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</si>
  <si>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</si>
  <si>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</si>
  <si>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</si>
  <si>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</si>
  <si>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</si>
  <si>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</si>
  <si>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</si>
  <si>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</si>
  <si>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</si>
  <si>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</si>
  <si>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</si>
  <si>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</si>
  <si>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</si>
  <si>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</si>
  <si>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</si>
  <si>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</si>
  <si>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</si>
  <si>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</si>
  <si>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</si>
  <si>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</si>
  <si>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</si>
  <si>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</si>
  <si>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</si>
  <si>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</si>
  <si>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</si>
  <si>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</si>
  <si>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</si>
  <si>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</si>
  <si>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</si>
  <si>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</si>
  <si>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</si>
  <si>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</si>
  <si>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</si>
  <si>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</si>
  <si>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</si>
  <si>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</si>
  <si>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</si>
  <si>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</si>
  <si>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</si>
  <si>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</si>
  <si>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</si>
  <si>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</si>
  <si>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</si>
  <si>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</si>
  <si>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</si>
  <si>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</si>
  <si>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</si>
  <si>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</si>
  <si>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</si>
  <si>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</si>
  <si>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</si>
  <si>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</si>
  <si>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</si>
  <si>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</si>
  <si>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</si>
  <si>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</si>
  <si>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</si>
  <si>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</si>
  <si>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</si>
  <si>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</si>
  <si>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</si>
  <si>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</si>
  <si>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</si>
  <si>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</si>
  <si>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</si>
  <si>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</si>
  <si>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</si>
  <si>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</si>
  <si>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</si>
  <si>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</si>
  <si>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</si>
  <si>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</si>
  <si>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</si>
  <si>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</si>
  <si>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</si>
  <si>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</si>
  <si>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</si>
  <si>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</si>
  <si>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</si>
  <si>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</si>
  <si>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</si>
  <si>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</si>
  <si>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</si>
  <si>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</si>
  <si>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</si>
  <si>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</si>
  <si>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</si>
  <si>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</si>
  <si>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</si>
  <si>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</si>
  <si>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</si>
  <si>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</si>
  <si>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</si>
  <si>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</si>
  <si>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</si>
  <si>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</si>
  <si>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</si>
  <si>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</si>
  <si>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</si>
  <si>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</si>
  <si>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</si>
  <si>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</si>
  <si>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</si>
  <si>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</si>
  <si>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</si>
  <si>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</si>
  <si>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</si>
  <si>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</si>
  <si>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</si>
  <si>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</si>
  <si>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</si>
  <si>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</si>
  <si>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</si>
  <si>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</si>
  <si>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</si>
  <si>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</si>
  <si>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</si>
  <si>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</si>
  <si>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</si>
  <si>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</si>
  <si>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</si>
  <si>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</si>
  <si>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</si>
  <si>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</si>
  <si>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</si>
  <si>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</si>
  <si>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</si>
  <si>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</si>
  <si>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</si>
  <si>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</si>
  <si>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</si>
  <si>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</si>
  <si>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</si>
  <si>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</si>
  <si>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</si>
  <si>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</si>
  <si>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</si>
  <si>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</si>
  <si>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</si>
  <si>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</si>
  <si>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</si>
  <si>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</si>
  <si>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</si>
  <si>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</si>
  <si>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</si>
  <si>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</si>
  <si>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</si>
  <si>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</si>
  <si>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</si>
  <si>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</si>
  <si>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</si>
  <si>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</si>
  <si>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</si>
  <si>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</si>
  <si>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</si>
  <si>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</si>
  <si>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</si>
  <si>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</si>
  <si>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</si>
  <si>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</si>
  <si>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</si>
  <si>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</si>
  <si>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</si>
  <si>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</si>
  <si>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</si>
  <si>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</si>
  <si>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</si>
  <si>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</si>
  <si>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</si>
  <si>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</si>
  <si>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</si>
  <si>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</si>
  <si>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</si>
  <si>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</si>
  <si>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</si>
  <si>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</si>
  <si>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</si>
  <si>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</si>
  <si>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</si>
  <si>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</si>
  <si>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</si>
  <si>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</si>
  <si>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</si>
  <si>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</si>
  <si>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</si>
  <si>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</si>
  <si>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</si>
  <si>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</si>
  <si>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</si>
  <si>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</si>
  <si>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</si>
  <si>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</si>
  <si>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</si>
  <si>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</si>
  <si>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</si>
  <si>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</si>
  <si>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</si>
  <si>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</si>
  <si>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</si>
  <si>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</si>
  <si>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</si>
  <si>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</si>
  <si>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</si>
  <si>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</si>
  <si>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</si>
  <si>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</si>
  <si>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</si>
  <si>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</si>
  <si>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</si>
  <si>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</si>
  <si>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</si>
  <si>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</si>
  <si>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</si>
  <si>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</si>
  <si>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</si>
  <si>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</si>
  <si>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</si>
  <si>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</si>
  <si>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</si>
  <si>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</si>
  <si>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</si>
  <si>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</si>
  <si>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</si>
  <si>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</si>
  <si>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</si>
  <si>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</si>
  <si>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</si>
  <si>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</si>
  <si>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</si>
  <si>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</si>
  <si>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</si>
  <si>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</si>
  <si>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</si>
  <si>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</si>
  <si>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</si>
  <si>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</si>
  <si>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</si>
  <si>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</si>
  <si>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</si>
  <si>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</si>
  <si>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</si>
  <si>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</si>
  <si>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</si>
  <si>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</si>
  <si>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</si>
  <si>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</si>
  <si>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</si>
  <si>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</si>
  <si>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</si>
  <si>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</si>
  <si>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</si>
  <si>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</si>
  <si>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</si>
  <si>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</si>
  <si>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</si>
  <si>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</si>
  <si>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</si>
  <si>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</si>
  <si>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</si>
  <si>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</si>
  <si>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</si>
  <si>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</si>
  <si>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</si>
  <si>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</si>
  <si>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</si>
  <si>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</si>
  <si>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</si>
  <si>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</si>
  <si>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</si>
  <si>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</si>
  <si>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</si>
  <si>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</si>
  <si>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</si>
  <si>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</si>
  <si>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</si>
  <si>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</si>
  <si>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</si>
  <si>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</si>
  <si>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</si>
  <si>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</si>
  <si>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</si>
  <si>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</si>
  <si>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</si>
  <si>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</si>
  <si>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</si>
  <si>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</si>
  <si>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</si>
  <si>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</si>
  <si>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</si>
  <si>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</si>
  <si>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</si>
  <si>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</si>
  <si>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</si>
  <si>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</si>
  <si>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</si>
  <si>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</si>
  <si>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</si>
  <si>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</si>
  <si>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</si>
  <si>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</si>
  <si>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</si>
  <si>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</si>
  <si>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</si>
  <si>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</si>
  <si>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</si>
  <si>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</si>
  <si>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</si>
  <si>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</si>
  <si>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</si>
  <si>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</si>
  <si>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</si>
  <si>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</si>
  <si>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</si>
  <si>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</si>
  <si>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</si>
  <si>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</si>
  <si>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</si>
  <si>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</si>
  <si>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</si>
  <si>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</si>
  <si>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</si>
  <si>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</si>
  <si>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</si>
  <si>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</si>
  <si>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</si>
  <si>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</si>
  <si>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</si>
  <si>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</si>
  <si>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</si>
  <si>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</si>
  <si>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</si>
  <si>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</si>
  <si>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</si>
  <si>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</si>
  <si>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</si>
  <si>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</si>
  <si>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</si>
  <si>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</si>
  <si>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</si>
  <si>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</si>
  <si>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</si>
  <si>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</si>
  <si>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</si>
  <si>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</si>
  <si>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</si>
  <si>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</si>
  <si>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</si>
  <si>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</si>
  <si>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</si>
  <si>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</si>
  <si>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</si>
  <si>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</si>
  <si>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</si>
  <si>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</si>
  <si>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</si>
  <si>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</si>
  <si>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</si>
  <si>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</si>
  <si>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</si>
  <si>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</si>
  <si>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</si>
  <si>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</si>
  <si>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</si>
  <si>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</si>
  <si>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</si>
  <si>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</si>
  <si>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</si>
  <si>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</si>
  <si>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</si>
  <si>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</si>
  <si>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</si>
  <si>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</si>
  <si>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</si>
  <si>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</si>
  <si>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</si>
  <si>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</si>
  <si>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</si>
  <si>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</si>
  <si>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</si>
  <si>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</si>
  <si>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</si>
  <si>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</si>
  <si>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</si>
  <si>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</si>
  <si>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</si>
  <si>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</si>
  <si>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</si>
  <si>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</si>
  <si>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</si>
  <si>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</si>
  <si>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</si>
  <si>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</si>
  <si>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</si>
  <si>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</si>
  <si>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</si>
  <si>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</si>
  <si>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</si>
  <si>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</si>
  <si>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</si>
  <si>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</si>
  <si>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</si>
  <si>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</si>
  <si>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</si>
  <si>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</si>
  <si>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</si>
  <si>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</si>
  <si>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</si>
  <si>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</si>
  <si>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</si>
  <si>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</si>
  <si>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</si>
  <si>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</si>
  <si>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</si>
  <si>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</si>
  <si>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</si>
  <si>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</si>
  <si>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</si>
  <si>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</si>
  <si>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</si>
  <si>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</si>
  <si>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</si>
  <si>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</si>
  <si>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</si>
  <si>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</si>
  <si>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</si>
  <si>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</si>
  <si>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</si>
  <si>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</si>
  <si>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</si>
  <si>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</si>
  <si>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</si>
  <si>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</si>
  <si>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</si>
  <si>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</si>
  <si>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</si>
  <si>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</si>
  <si>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</si>
  <si>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</si>
  <si>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</si>
  <si>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</si>
  <si>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</si>
  <si>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</si>
  <si>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</si>
  <si>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</si>
  <si>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</si>
  <si>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</si>
  <si>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</si>
  <si>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</si>
  <si>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</si>
  <si>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</si>
  <si>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</si>
  <si>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</si>
  <si>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</si>
  <si>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</si>
  <si>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</si>
  <si>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</si>
  <si>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</si>
  <si>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</si>
  <si>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</si>
  <si>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</si>
  <si>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</si>
  <si>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</si>
  <si>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</si>
  <si>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</si>
  <si>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</si>
  <si>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</si>
  <si>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</si>
  <si>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</si>
  <si>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</si>
  <si>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</si>
  <si>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</si>
  <si>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</si>
  <si>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</si>
  <si>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</si>
  <si>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</si>
  <si>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</si>
  <si>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</si>
  <si>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</si>
  <si>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</si>
  <si>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</si>
  <si>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</si>
  <si>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</si>
  <si>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</si>
  <si>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</si>
  <si>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</si>
  <si>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</si>
  <si>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</si>
  <si>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</si>
  <si>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</si>
  <si>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</si>
  <si>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</si>
  <si>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</si>
  <si>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</si>
  <si>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</si>
  <si>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</si>
  <si>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</si>
  <si>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</si>
  <si>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</si>
  <si>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</si>
  <si>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</si>
  <si>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</si>
  <si>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</si>
  <si>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</si>
  <si>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</si>
  <si>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</si>
  <si>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</si>
  <si>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</si>
  <si>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</si>
  <si>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</si>
  <si>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</si>
  <si>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</si>
  <si>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</si>
  <si>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</si>
  <si>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</si>
  <si>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</si>
  <si>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</si>
  <si>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</si>
  <si>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</si>
  <si>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</si>
  <si>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</si>
  <si>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</si>
  <si>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</si>
  <si>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</si>
  <si>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</si>
  <si>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</si>
  <si>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</si>
  <si>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</si>
  <si>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</si>
  <si>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</si>
  <si>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</si>
  <si>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</si>
  <si>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</si>
  <si>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</si>
  <si>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</si>
  <si>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</si>
  <si>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</si>
  <si>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</si>
  <si>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</si>
  <si>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</si>
  <si>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</si>
  <si>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</si>
  <si>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</si>
  <si>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</si>
  <si>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</si>
  <si>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</si>
  <si>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</si>
  <si>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</si>
  <si>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</si>
  <si>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</si>
  <si>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</si>
  <si>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</si>
  <si>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</si>
  <si>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</si>
  <si>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</si>
  <si>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</si>
  <si>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</si>
  <si>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</si>
  <si>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</si>
  <si>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</si>
  <si>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</si>
  <si>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</si>
  <si>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</si>
  <si>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</si>
  <si>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</si>
  <si>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</si>
  <si>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</si>
  <si>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</si>
  <si>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</si>
  <si>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</si>
  <si>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</si>
  <si>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</si>
  <si>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</si>
  <si>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</si>
  <si>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</si>
  <si>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</si>
  <si>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</si>
  <si>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</si>
  <si>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</si>
  <si>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</si>
  <si>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</si>
  <si>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</si>
  <si>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</si>
  <si>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</si>
  <si>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</si>
  <si>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</si>
  <si>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</si>
  <si>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</si>
  <si>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</si>
  <si>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</si>
  <si>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</si>
  <si>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</si>
  <si>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</si>
  <si>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</si>
  <si>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</si>
  <si>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</si>
  <si>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</si>
  <si>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</si>
  <si>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</si>
  <si>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</si>
  <si>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</si>
  <si>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</si>
  <si>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</si>
  <si>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</si>
  <si>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</si>
  <si>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</si>
  <si>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</si>
  <si>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</si>
  <si>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</si>
  <si>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</si>
  <si>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</si>
  <si>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</si>
  <si>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</si>
  <si>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</si>
  <si>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</si>
  <si>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</si>
  <si>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</si>
  <si>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</si>
  <si>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</si>
  <si>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</si>
  <si>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</si>
  <si>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</si>
  <si>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</si>
  <si>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</si>
  <si>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</si>
  <si>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</si>
  <si>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</si>
  <si>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</si>
  <si>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</si>
  <si>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</si>
  <si>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</si>
  <si>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</si>
  <si>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</si>
  <si>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</si>
  <si>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</si>
  <si>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</si>
  <si>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</si>
  <si>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</si>
  <si>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</si>
  <si>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</si>
  <si>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</si>
  <si>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</si>
  <si>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</si>
  <si>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</si>
  <si>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</si>
  <si>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</si>
  <si>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</si>
  <si>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</si>
  <si>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</si>
  <si>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</si>
  <si>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</si>
  <si>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</si>
  <si>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</si>
  <si>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</si>
  <si>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</si>
  <si>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</si>
  <si>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</si>
  <si>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</si>
  <si>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</si>
  <si>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</si>
  <si>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</si>
  <si>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</si>
  <si>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</si>
  <si>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</si>
  <si>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</si>
  <si>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</si>
  <si>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</si>
  <si>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</si>
  <si>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</si>
  <si>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</si>
  <si>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</si>
  <si>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</si>
  <si>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</si>
  <si>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</si>
  <si>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</si>
  <si>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</si>
  <si>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</si>
  <si>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</si>
  <si>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</si>
  <si>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</si>
  <si>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</si>
  <si>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</si>
  <si>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</si>
  <si>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</si>
  <si>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</si>
  <si>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</si>
  <si>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</si>
  <si>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</si>
  <si>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</si>
  <si>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</si>
  <si>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</si>
  <si>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</si>
  <si>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</si>
  <si>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</si>
  <si>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</si>
  <si>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</si>
  <si>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</si>
  <si>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</si>
  <si>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</si>
  <si>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</si>
  <si>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</si>
  <si>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</si>
  <si>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</si>
  <si>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</si>
  <si>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</si>
  <si>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</si>
  <si>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</si>
  <si>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</si>
  <si>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</si>
  <si>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</si>
  <si>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</si>
  <si>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</si>
  <si>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</si>
  <si>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</si>
  <si>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</si>
  <si>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</si>
  <si>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</si>
  <si>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</si>
  <si>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</si>
  <si>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</si>
  <si>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</si>
  <si>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</si>
  <si>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</si>
  <si>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</si>
  <si>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</si>
  <si>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</si>
  <si>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</si>
  <si>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</si>
  <si>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</si>
  <si>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</si>
  <si>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</si>
  <si>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</si>
  <si>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</si>
  <si>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</si>
  <si>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</si>
  <si>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</si>
  <si>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</si>
  <si>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</si>
  <si>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</si>
  <si>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</si>
  <si>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</si>
  <si>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</si>
  <si>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</si>
  <si>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</si>
  <si>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</si>
  <si>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</si>
  <si>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</si>
  <si>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</si>
  <si>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</si>
  <si>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</si>
  <si>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</si>
  <si>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</si>
  <si>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</si>
  <si>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</si>
  <si>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</si>
  <si>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</si>
  <si>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</si>
  <si>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</si>
  <si>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</si>
  <si>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</si>
  <si>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</si>
  <si>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</si>
  <si>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</si>
  <si>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</si>
  <si>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</si>
  <si>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</si>
  <si>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</si>
  <si>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</si>
  <si>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</si>
  <si>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</si>
  <si>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</si>
  <si>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</si>
  <si>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</si>
  <si>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</si>
  <si>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</si>
  <si>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</si>
  <si>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</si>
  <si>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</si>
  <si>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</si>
  <si>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</si>
  <si>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</si>
  <si>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</si>
  <si>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</si>
  <si>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</si>
  <si>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</si>
  <si>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</si>
  <si>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</si>
  <si>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</si>
  <si>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</si>
  <si>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</si>
  <si>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</si>
  <si>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</si>
  <si>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</si>
  <si>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</si>
  <si>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</si>
  <si>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</si>
  <si>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</si>
  <si>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</si>
  <si>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</si>
  <si>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</si>
  <si>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</si>
  <si>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</si>
  <si>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</si>
  <si>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</si>
  <si>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</si>
  <si>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</si>
  <si>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</si>
  <si>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</si>
  <si>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</si>
  <si>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</si>
  <si>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</si>
  <si>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</si>
  <si>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</si>
  <si>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</si>
  <si>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</si>
  <si>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</si>
  <si>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</si>
  <si>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</si>
  <si>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</si>
  <si>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</si>
  <si>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</si>
  <si>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</si>
  <si>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</si>
  <si>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</si>
  <si>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</si>
  <si>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</si>
  <si>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</si>
  <si>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</si>
  <si>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</si>
  <si>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</si>
  <si>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</si>
  <si>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</si>
  <si>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</si>
  <si>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</si>
  <si>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</si>
  <si>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</si>
  <si>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</si>
  <si>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</si>
  <si>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</si>
  <si>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</si>
  <si>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</si>
  <si>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</si>
  <si>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</si>
  <si>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</si>
  <si>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</si>
  <si>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</si>
  <si>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</si>
  <si>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</si>
  <si>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</si>
  <si>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</si>
  <si>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</si>
  <si>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</si>
  <si>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</si>
  <si>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</si>
  <si>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</si>
  <si>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</si>
  <si>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</si>
  <si>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</si>
  <si>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</si>
  <si>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</si>
  <si>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</si>
  <si>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</si>
  <si>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</si>
  <si>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</si>
  <si>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</si>
  <si>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</si>
  <si>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</si>
  <si>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</si>
  <si>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</si>
  <si>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</si>
  <si>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</si>
  <si>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</si>
  <si>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</si>
  <si>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</si>
  <si>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</si>
  <si>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</si>
  <si>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</si>
  <si>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</si>
  <si>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</si>
  <si>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</si>
  <si>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</si>
  <si>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</si>
  <si>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</si>
  <si>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</si>
  <si>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</si>
  <si>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</si>
  <si>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</si>
  <si>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</si>
  <si>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</si>
  <si>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</si>
  <si>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</si>
  <si>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</si>
  <si>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</si>
  <si>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</si>
  <si>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</si>
  <si>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</si>
  <si>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</si>
  <si>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</si>
  <si>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</si>
  <si>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</si>
  <si>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</si>
  <si>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</si>
  <si>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</si>
  <si>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</si>
  <si>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</si>
  <si>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</si>
  <si>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</si>
  <si>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</si>
  <si>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</si>
  <si>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</si>
  <si>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</si>
  <si>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</si>
  <si>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</si>
  <si>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</si>
  <si>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</si>
  <si>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</si>
  <si>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</si>
  <si>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</si>
  <si>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</si>
  <si>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</si>
  <si>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</si>
  <si>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</si>
  <si>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</si>
  <si>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</si>
  <si>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</si>
  <si>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</si>
  <si>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</si>
  <si>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</si>
  <si>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</si>
  <si>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</si>
  <si>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</si>
  <si>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</si>
  <si>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</si>
  <si>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</si>
  <si>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</si>
  <si>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</si>
  <si>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</si>
  <si>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</si>
  <si>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</si>
  <si>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</si>
  <si>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</si>
  <si>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</si>
  <si>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</si>
  <si>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</si>
  <si>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</si>
  <si>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</si>
  <si>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</si>
  <si>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</si>
  <si>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</si>
  <si>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</si>
  <si>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</si>
  <si>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</si>
  <si>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</si>
  <si>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</si>
  <si>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</si>
  <si>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</si>
  <si>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</si>
  <si>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</si>
  <si>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</si>
  <si>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</si>
  <si>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</si>
  <si>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</si>
  <si>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</si>
  <si>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</si>
  <si>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</si>
  <si>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</si>
  <si>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</si>
  <si>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</si>
  <si>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</si>
  <si>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</si>
  <si>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</si>
  <si>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</si>
  <si>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</si>
  <si>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</si>
  <si>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</si>
  <si>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</si>
  <si>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</si>
  <si>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</si>
  <si>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</si>
  <si>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</si>
  <si>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</si>
  <si>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</si>
  <si>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</si>
  <si>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</si>
  <si>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</si>
  <si>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</si>
  <si>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</si>
  <si>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</si>
  <si>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</si>
  <si>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</si>
  <si>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</si>
  <si>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</si>
  <si>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</si>
  <si>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</si>
  <si>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</si>
  <si>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</si>
  <si>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</si>
  <si>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</si>
  <si>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</si>
  <si>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</si>
  <si>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</si>
  <si>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</si>
  <si>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</si>
  <si>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</si>
  <si>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</si>
  <si>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</si>
  <si>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</si>
  <si>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</si>
  <si>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</si>
  <si>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</si>
  <si>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</si>
  <si>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</si>
  <si>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</si>
  <si>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</si>
  <si>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</si>
  <si>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</si>
  <si>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</si>
  <si>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</si>
  <si>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</si>
  <si>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</si>
  <si>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</si>
  <si>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</si>
  <si>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</si>
  <si>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</si>
  <si>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</si>
  <si>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</si>
  <si>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</si>
  <si>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</si>
  <si>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</si>
  <si>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</si>
  <si>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</si>
  <si>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</si>
  <si>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</si>
  <si>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</si>
  <si>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</si>
  <si>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</si>
  <si>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</si>
  <si>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</si>
  <si>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</si>
  <si>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</si>
  <si>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</si>
  <si>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</si>
  <si>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</si>
  <si>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</si>
  <si>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</si>
  <si>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</si>
  <si>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</si>
  <si>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</si>
  <si>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</si>
  <si>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</si>
  <si>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</si>
  <si>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</si>
  <si>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</si>
  <si>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</si>
  <si>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</si>
  <si>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</si>
  <si>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</si>
  <si>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</si>
  <si>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</si>
  <si>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</si>
  <si>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</si>
  <si>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</si>
  <si>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</si>
  <si>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</si>
  <si>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</si>
  <si>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</si>
  <si>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</si>
  <si>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</si>
  <si>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</si>
  <si>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</si>
  <si>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</si>
  <si>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</si>
  <si>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</si>
  <si>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</si>
  <si>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</si>
  <si>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</si>
  <si>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</si>
  <si>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</si>
  <si>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</si>
  <si>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</si>
  <si>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</si>
  <si>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</si>
  <si>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</si>
  <si>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</si>
  <si>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</si>
  <si>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</si>
  <si>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</si>
  <si>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</si>
  <si>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</si>
  <si>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</si>
  <si>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</si>
  <si>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</si>
  <si>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</si>
  <si>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</si>
  <si>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</si>
  <si>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</si>
  <si>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</si>
  <si>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</si>
  <si>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</si>
  <si>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</si>
  <si>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</si>
  <si>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</si>
  <si>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</si>
  <si>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</si>
  <si>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</si>
  <si>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</si>
  <si>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</si>
  <si>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</si>
  <si>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</si>
  <si>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</si>
  <si>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</si>
  <si>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</si>
  <si>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</si>
  <si>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</si>
  <si>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</si>
  <si>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</si>
  <si>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</si>
  <si>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</si>
  <si>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</si>
  <si>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</si>
  <si>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</si>
  <si>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</si>
  <si>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</si>
  <si>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</si>
  <si>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</si>
  <si>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</si>
  <si>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</si>
  <si>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</si>
  <si>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</si>
  <si>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</si>
  <si>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</si>
  <si>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</si>
  <si>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</si>
  <si>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</si>
  <si>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</si>
  <si>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</si>
  <si>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</si>
  <si>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</si>
  <si>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</si>
  <si>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</si>
  <si>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</si>
  <si>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</si>
  <si>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</si>
  <si>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</si>
  <si>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</si>
  <si>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</si>
  <si>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</si>
  <si>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</si>
  <si>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</si>
  <si>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</si>
  <si>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</si>
  <si>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</si>
  <si>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</si>
  <si>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</si>
  <si>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</si>
  <si>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</si>
  <si>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</si>
  <si>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</si>
  <si>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</si>
  <si>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</si>
  <si>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</si>
  <si>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</si>
  <si>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</si>
  <si>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</si>
  <si>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</si>
  <si>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</si>
  <si>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</si>
  <si>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</si>
  <si>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</si>
  <si>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</si>
  <si>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</si>
  <si>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</si>
  <si>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</si>
  <si>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</si>
  <si>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</si>
  <si>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</si>
  <si>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</si>
  <si>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</si>
  <si>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</si>
  <si>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</si>
  <si>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</si>
  <si>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</si>
  <si>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</si>
  <si>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</si>
  <si>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</si>
  <si>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</si>
  <si>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</si>
  <si>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</si>
  <si>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</si>
  <si>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</si>
  <si>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</si>
  <si>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</si>
  <si>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</si>
  <si>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</si>
  <si>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</si>
  <si>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</si>
  <si>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</si>
  <si>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</si>
  <si>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</si>
  <si>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</si>
  <si>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</si>
  <si>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</si>
  <si>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</si>
  <si>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</si>
  <si>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</si>
  <si>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</si>
  <si>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</si>
  <si>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</si>
  <si>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</si>
  <si>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</si>
  <si>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</si>
  <si>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</si>
  <si>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</si>
  <si>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</si>
  <si>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</si>
  <si>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</si>
  <si>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</si>
  <si>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</si>
  <si>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</si>
  <si>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</si>
  <si>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</si>
  <si>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</si>
  <si>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</si>
  <si>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</si>
  <si>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</si>
  <si>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</si>
  <si>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</si>
  <si>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</si>
  <si>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</si>
  <si>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</si>
  <si>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</si>
  <si>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</si>
  <si>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</si>
  <si>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</si>
  <si>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</si>
  <si>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</si>
  <si>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</si>
  <si>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</si>
  <si>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</si>
  <si>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</si>
  <si>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</si>
  <si>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</si>
  <si>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</si>
  <si>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</si>
  <si>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</si>
  <si>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</si>
  <si>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</si>
  <si>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</si>
  <si>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</si>
  <si>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</si>
  <si>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</si>
  <si>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</si>
  <si>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</si>
  <si>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</si>
  <si>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</si>
  <si>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</si>
  <si>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</si>
  <si>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</si>
  <si>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</si>
  <si>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</si>
  <si>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</si>
  <si>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</si>
  <si>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</si>
  <si>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</si>
  <si>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</si>
  <si>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</si>
  <si>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</si>
  <si>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</si>
  <si>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</si>
  <si>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</si>
  <si>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</si>
  <si>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</si>
  <si>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</si>
  <si>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</si>
  <si>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</si>
  <si>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</si>
  <si>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</si>
  <si>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</si>
  <si>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</si>
  <si>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</si>
  <si>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</si>
  <si>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</si>
  <si>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</si>
  <si>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</si>
  <si>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</si>
  <si>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</si>
  <si>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</si>
  <si>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</si>
  <si>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</si>
  <si>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</si>
  <si>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</si>
  <si>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</si>
  <si>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</si>
  <si>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</si>
  <si>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</si>
  <si>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</si>
  <si>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</si>
  <si>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</si>
  <si>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</si>
  <si>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</si>
  <si>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</si>
  <si>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</si>
  <si>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</si>
  <si>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</si>
  <si>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</si>
  <si>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</si>
  <si>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</si>
  <si>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</si>
  <si>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</si>
  <si>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</si>
  <si>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</si>
  <si>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</si>
  <si>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</si>
  <si>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</si>
  <si>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</si>
  <si>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</si>
  <si>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</si>
  <si>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</si>
  <si>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</si>
  <si>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</si>
  <si>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</si>
  <si>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</si>
  <si>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</si>
  <si>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</si>
  <si>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</si>
  <si>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</si>
  <si>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</si>
  <si>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</si>
  <si>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</si>
  <si>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</si>
  <si>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</si>
  <si>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</si>
  <si>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</si>
  <si>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</si>
  <si>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</si>
  <si>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</si>
  <si>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</si>
  <si>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</si>
  <si>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</si>
  <si>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</si>
  <si>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</si>
  <si>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</si>
  <si>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</si>
  <si>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</si>
  <si>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</si>
  <si>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</si>
  <si>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</si>
  <si>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</si>
  <si>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</si>
  <si>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</si>
  <si>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</si>
  <si>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</si>
  <si>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</si>
  <si>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</si>
  <si>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</si>
  <si>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</si>
  <si>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</si>
  <si>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</si>
  <si>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</si>
  <si>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</si>
  <si>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</si>
  <si>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</si>
  <si>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</si>
  <si>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</si>
  <si>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</si>
  <si>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</si>
  <si>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</si>
  <si>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</si>
  <si>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</si>
  <si>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</si>
  <si>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</si>
  <si>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</si>
  <si>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</si>
  <si>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</si>
  <si>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</si>
  <si>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</si>
  <si>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</si>
  <si>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</si>
  <si>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</si>
  <si>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</si>
  <si>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</si>
  <si>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</si>
  <si>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</si>
  <si>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</si>
  <si>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</si>
  <si>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</si>
  <si>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</si>
  <si>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</si>
  <si>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</si>
  <si>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</si>
  <si>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</si>
  <si>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</si>
  <si>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</si>
  <si>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</si>
  <si>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</si>
  <si>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</si>
  <si>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</si>
  <si>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</si>
  <si>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</si>
  <si>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</si>
  <si>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</si>
  <si>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</si>
  <si>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</si>
  <si>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</si>
  <si>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</si>
  <si>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</si>
  <si>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</si>
  <si>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</si>
  <si>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</si>
  <si>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</si>
  <si>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</si>
  <si>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</si>
  <si>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</si>
  <si>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</si>
  <si>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</si>
  <si>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</si>
  <si>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</si>
  <si>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</si>
  <si>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</si>
  <si>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</si>
  <si>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</si>
  <si>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</si>
  <si>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</si>
  <si>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</si>
  <si>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</si>
  <si>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</si>
  <si>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</si>
  <si>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</si>
  <si>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</si>
  <si>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</si>
  <si>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</si>
  <si>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</si>
  <si>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</si>
  <si>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</si>
  <si>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</si>
  <si>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</si>
  <si>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</si>
  <si>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</si>
  <si>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</si>
  <si>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</si>
  <si>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</si>
  <si>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</si>
  <si>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</si>
  <si>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</si>
  <si>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</si>
  <si>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</si>
  <si>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</si>
  <si>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</si>
  <si>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</si>
  <si>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</si>
  <si>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</si>
  <si>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</si>
  <si>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</si>
  <si>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</si>
  <si>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</si>
  <si>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</si>
  <si>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</si>
  <si>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</si>
  <si>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</si>
  <si>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</si>
  <si>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</si>
  <si>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</si>
  <si>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</si>
  <si>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</si>
  <si>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</si>
  <si>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</si>
  <si>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</si>
  <si>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</si>
  <si>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</si>
  <si>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</si>
  <si>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</si>
  <si>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</si>
  <si>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</si>
  <si>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</si>
  <si>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</si>
  <si>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</si>
  <si>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</si>
  <si>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</si>
  <si>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</si>
  <si>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</si>
  <si>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</si>
  <si>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</si>
  <si>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</si>
  <si>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</si>
  <si>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</si>
  <si>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</si>
  <si>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</si>
  <si>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</si>
  <si>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</si>
  <si>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</si>
  <si>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</si>
  <si>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</si>
  <si>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</si>
  <si>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</si>
  <si>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</si>
  <si>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</si>
  <si>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</si>
  <si>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</si>
  <si>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</si>
  <si>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</si>
  <si>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</si>
  <si>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</si>
  <si>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</si>
  <si>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</si>
  <si>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</si>
  <si>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</si>
  <si>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</si>
  <si>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</si>
  <si>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</si>
  <si>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</si>
  <si>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</si>
  <si>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</si>
  <si>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</si>
  <si>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</si>
  <si>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</si>
  <si>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</si>
  <si>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</si>
  <si>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</si>
  <si>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</si>
  <si>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</si>
  <si>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</si>
  <si>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</si>
  <si>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</si>
  <si>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</si>
  <si>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</si>
  <si>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</si>
  <si>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</si>
  <si>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</si>
  <si>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</si>
  <si>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</si>
  <si>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</si>
  <si>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</si>
  <si>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</si>
  <si>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</si>
  <si>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</si>
  <si>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</si>
  <si>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</si>
  <si>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</si>
  <si>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</si>
  <si>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</si>
  <si>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</si>
  <si>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</si>
  <si>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</si>
  <si>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</si>
  <si>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</si>
  <si>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</si>
  <si>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</si>
  <si>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</si>
  <si>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</si>
  <si>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</si>
  <si>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</si>
  <si>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</si>
  <si>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</si>
  <si>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</si>
  <si>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</si>
  <si>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</si>
  <si>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</si>
  <si>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</si>
  <si>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</si>
  <si>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</si>
  <si>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</si>
  <si>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</si>
  <si>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</si>
  <si>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</si>
  <si>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</si>
  <si>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</si>
  <si>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</si>
  <si>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</si>
  <si>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</si>
  <si>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</si>
  <si>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</si>
  <si>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</si>
  <si>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</si>
  <si>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</si>
  <si>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</si>
  <si>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</si>
  <si>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</si>
  <si>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</si>
  <si>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</si>
  <si>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</si>
  <si>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</si>
  <si>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</si>
  <si>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</si>
  <si>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</si>
  <si>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</si>
  <si>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</si>
  <si>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</si>
  <si>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</si>
  <si>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</si>
  <si>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</si>
  <si>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</si>
  <si>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</si>
  <si>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</si>
  <si>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</si>
  <si>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</si>
  <si>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</si>
  <si>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</si>
  <si>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</si>
  <si>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</si>
  <si>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</si>
  <si>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</si>
  <si>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</si>
  <si>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</si>
  <si>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</si>
  <si>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</si>
  <si>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</si>
  <si>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</si>
  <si>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</si>
  <si>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</si>
  <si>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</si>
  <si>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</si>
  <si>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</si>
  <si>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</si>
  <si>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</si>
  <si>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</si>
  <si>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</si>
  <si>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</si>
  <si>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</si>
  <si>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</si>
  <si>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</si>
  <si>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</si>
  <si>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</si>
  <si>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</si>
  <si>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</si>
  <si>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</si>
  <si>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</si>
  <si>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</si>
  <si>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</si>
  <si>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</si>
  <si>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</si>
  <si>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</si>
  <si>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</si>
  <si>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</si>
  <si>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</si>
  <si>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</si>
  <si>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</si>
  <si>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</si>
  <si>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</si>
  <si>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</si>
  <si>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</si>
  <si>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</si>
  <si>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</si>
  <si>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</si>
  <si>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</si>
  <si>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</si>
  <si>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</si>
  <si>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</si>
  <si>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</si>
  <si>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</si>
  <si>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</si>
  <si>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</si>
  <si>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</si>
  <si>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</si>
  <si>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</si>
  <si>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</si>
  <si>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</si>
  <si>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</si>
  <si>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</si>
  <si>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</si>
  <si>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</si>
  <si>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</si>
  <si>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</si>
  <si>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</si>
  <si>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</si>
  <si>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</si>
  <si>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</si>
  <si>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</si>
  <si>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</si>
  <si>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</si>
  <si>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</si>
  <si>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</si>
  <si>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</si>
  <si>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</si>
  <si>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</si>
  <si>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</si>
  <si>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</si>
  <si>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</si>
  <si>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</si>
  <si>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</si>
  <si>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</si>
  <si>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</si>
  <si>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</si>
  <si>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</si>
  <si>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</si>
  <si>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</si>
  <si>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</si>
  <si>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</si>
  <si>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</si>
  <si>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</si>
  <si>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</si>
  <si>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</si>
  <si>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</si>
  <si>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</si>
  <si>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</si>
  <si>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</si>
  <si>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</si>
  <si>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</si>
  <si>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</si>
  <si>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</si>
  <si>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</si>
  <si>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</si>
  <si>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</si>
  <si>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</si>
  <si>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</si>
  <si>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</si>
  <si>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</si>
  <si>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</si>
  <si>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</si>
  <si>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</si>
  <si>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</si>
  <si>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</si>
  <si>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</si>
  <si>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</si>
  <si>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</si>
  <si>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</si>
  <si>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</si>
  <si>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</si>
  <si>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</si>
  <si>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</si>
  <si>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</si>
  <si>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</si>
  <si>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</si>
  <si>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</si>
  <si>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</si>
  <si>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</si>
  <si>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</si>
  <si>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</si>
  <si>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</si>
  <si>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</si>
  <si>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</si>
  <si>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</si>
  <si>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</si>
  <si>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</si>
  <si>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</si>
  <si>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</si>
  <si>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</si>
  <si>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</si>
  <si>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</si>
  <si>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</si>
  <si>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</si>
  <si>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</si>
  <si>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</si>
  <si>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</si>
  <si>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</si>
  <si>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</si>
  <si>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</si>
  <si>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</si>
  <si>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</si>
  <si>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</si>
  <si>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</si>
  <si>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</si>
  <si>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</si>
  <si>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</si>
  <si>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</si>
  <si>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</si>
  <si>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</si>
  <si>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</si>
  <si>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</si>
  <si>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</si>
  <si>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</si>
  <si>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</si>
  <si>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</si>
  <si>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</si>
  <si>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</si>
  <si>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</si>
  <si>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</si>
  <si>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</si>
  <si>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</si>
  <si>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</si>
  <si>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</si>
  <si>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</si>
  <si>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</si>
  <si>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</si>
  <si>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</si>
  <si>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</si>
  <si>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</si>
  <si>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</si>
  <si>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</si>
  <si>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</si>
  <si>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</si>
  <si>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</si>
  <si>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</si>
  <si>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</si>
  <si>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</si>
  <si>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</si>
  <si>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</si>
  <si>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</si>
  <si>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</si>
  <si>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</si>
  <si>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</si>
  <si>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</si>
  <si>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</si>
  <si>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</si>
  <si>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</si>
  <si>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</si>
  <si>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</si>
  <si>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</si>
  <si>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</si>
  <si>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</si>
  <si>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</si>
  <si>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</si>
  <si>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</si>
  <si>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</si>
  <si>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</si>
  <si>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</si>
  <si>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</si>
  <si>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</si>
  <si>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</si>
  <si>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</si>
  <si>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</si>
  <si>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</si>
  <si>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</si>
  <si>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</si>
  <si>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</si>
  <si>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</si>
  <si>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</si>
  <si>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</si>
  <si>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</si>
  <si>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</si>
  <si>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</si>
  <si>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</si>
  <si>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</si>
  <si>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</si>
  <si>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</si>
  <si>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</si>
  <si>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</si>
  <si>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</si>
  <si>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</si>
  <si>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</si>
  <si>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</si>
  <si>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</si>
  <si>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</si>
  <si>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</si>
  <si>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</si>
  <si>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</si>
  <si>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</si>
  <si>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</si>
  <si>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</si>
  <si>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</si>
  <si>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</si>
  <si>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</si>
  <si>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</si>
  <si>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</si>
  <si>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</si>
  <si>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</si>
  <si>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</si>
  <si>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</si>
  <si>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</si>
  <si>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</si>
  <si>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</si>
  <si>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</si>
  <si>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</si>
  <si>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</si>
  <si>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</si>
  <si>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</si>
  <si>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</si>
  <si>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</si>
  <si>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</si>
  <si>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</si>
  <si>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</si>
  <si>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</si>
  <si>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</si>
  <si>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</si>
  <si>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</si>
  <si>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</si>
  <si>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</si>
  <si>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</si>
  <si>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</si>
  <si>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</si>
  <si>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</si>
  <si>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</si>
  <si>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</si>
  <si>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</si>
  <si>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</si>
  <si>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</si>
  <si>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</si>
  <si>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</si>
  <si>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</si>
  <si>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</si>
  <si>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</si>
  <si>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</si>
  <si>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</si>
  <si>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</si>
  <si>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</si>
  <si>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</si>
  <si>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</si>
  <si>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</si>
  <si>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</si>
  <si>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</si>
  <si>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</si>
  <si>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</si>
  <si>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</si>
  <si>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</si>
  <si>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</si>
  <si>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</si>
  <si>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</si>
  <si>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</si>
  <si>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</si>
  <si>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</si>
  <si>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</si>
  <si>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</si>
  <si>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</si>
  <si>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</si>
  <si>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</si>
  <si>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</si>
  <si>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</si>
  <si>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</si>
  <si>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</si>
  <si>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</si>
  <si>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</si>
  <si>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</si>
  <si>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</si>
  <si>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</si>
  <si>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</si>
  <si>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</si>
  <si>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</si>
  <si>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</si>
  <si>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</si>
  <si>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</si>
  <si>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</si>
  <si>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</si>
  <si>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</si>
  <si>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</si>
  <si>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</si>
  <si>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</si>
  <si>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</si>
  <si>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</si>
  <si>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</si>
  <si>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</si>
  <si>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</si>
  <si>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</si>
  <si>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</si>
  <si>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</si>
  <si>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</si>
  <si>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</si>
  <si>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</si>
  <si>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</si>
  <si>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</si>
  <si>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</si>
  <si>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</si>
  <si>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</si>
  <si>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</si>
  <si>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</si>
  <si>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</si>
  <si>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</si>
  <si>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</si>
  <si>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</si>
  <si>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</si>
  <si>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</si>
  <si>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</si>
  <si>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</si>
  <si>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</si>
  <si>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</si>
  <si>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</si>
  <si>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</si>
  <si>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</si>
  <si>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</si>
  <si>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</si>
  <si>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</si>
  <si>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</si>
  <si>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</si>
  <si>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</si>
  <si>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</si>
  <si>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</si>
  <si>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</si>
  <si>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</si>
  <si>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</si>
  <si>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</si>
  <si>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</si>
  <si>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</si>
  <si>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</si>
  <si>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</si>
  <si>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</si>
  <si>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</si>
  <si>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</si>
  <si>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</si>
  <si>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</si>
  <si>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</si>
  <si>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</si>
  <si>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</si>
  <si>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</si>
  <si>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</si>
  <si>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</si>
  <si>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</si>
  <si>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</si>
  <si>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</si>
  <si>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</si>
  <si>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</si>
  <si>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</si>
  <si>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</si>
  <si>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</si>
  <si>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</si>
  <si>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</si>
  <si>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</si>
  <si>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</si>
  <si>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</si>
  <si>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</si>
  <si>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</si>
  <si>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</si>
  <si>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</si>
  <si>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</si>
  <si>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</si>
  <si>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</si>
  <si>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</si>
  <si>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</si>
  <si>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</si>
  <si>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</si>
  <si>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</si>
  <si>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</si>
  <si>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</si>
  <si>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</si>
  <si>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</si>
  <si>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</si>
  <si>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</si>
  <si>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</si>
  <si>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</si>
  <si>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</si>
  <si>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</si>
  <si>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</si>
  <si>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</si>
  <si>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</si>
  <si>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</si>
  <si>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</si>
  <si>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</si>
  <si>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</si>
  <si>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</si>
  <si>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</si>
  <si>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</si>
  <si>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</si>
  <si>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</si>
  <si>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</si>
  <si>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</si>
  <si>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</si>
  <si>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</si>
  <si>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</si>
  <si>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</si>
  <si>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</si>
  <si>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</si>
  <si>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</si>
  <si>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</si>
  <si>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</si>
  <si>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</si>
  <si>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</si>
  <si>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</si>
  <si>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</si>
  <si>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</si>
  <si>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</si>
  <si>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</si>
  <si>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</si>
  <si>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</si>
  <si>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</si>
  <si>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</si>
  <si>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</si>
  <si>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</si>
  <si>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</si>
  <si>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</si>
  <si>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</si>
  <si>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</si>
  <si>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</si>
  <si>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</si>
  <si>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</si>
  <si>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</si>
  <si>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</si>
  <si>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</si>
  <si>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</si>
  <si>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</si>
  <si>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</si>
  <si>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</si>
  <si>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</si>
  <si>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</si>
  <si>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</si>
  <si>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</si>
  <si>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</si>
  <si>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</si>
  <si>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</si>
  <si>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</si>
  <si>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</si>
  <si>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</si>
  <si>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</si>
  <si>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</si>
  <si>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</si>
  <si>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</si>
  <si>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</si>
  <si>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</si>
  <si>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</si>
  <si>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</si>
  <si>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</si>
  <si>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</si>
  <si>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</si>
  <si>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</si>
  <si>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</si>
  <si>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</si>
  <si>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</si>
  <si>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</si>
  <si>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</si>
  <si>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</si>
  <si>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</si>
  <si>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</si>
  <si>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</si>
  <si>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</si>
  <si>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</si>
  <si>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</si>
  <si>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</si>
  <si>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</si>
  <si>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</si>
  <si>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</si>
  <si>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</si>
  <si>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</si>
  <si>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</si>
  <si>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</si>
  <si>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</si>
  <si>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</si>
  <si>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</si>
  <si>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</si>
  <si>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</si>
  <si>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</si>
  <si>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</si>
  <si>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</si>
  <si>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</si>
  <si>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</si>
  <si>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</si>
  <si>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</si>
  <si>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</si>
  <si>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</si>
  <si>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</si>
  <si>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</si>
  <si>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</si>
  <si>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</si>
  <si>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</si>
  <si>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</si>
  <si>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</si>
  <si>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</si>
  <si>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</si>
  <si>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</si>
  <si>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</si>
  <si>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</si>
  <si>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</si>
  <si>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</si>
  <si>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</si>
  <si>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</si>
  <si>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</si>
  <si>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</si>
  <si>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</si>
  <si>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</si>
  <si>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</si>
  <si>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</si>
  <si>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</si>
  <si>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</si>
  <si>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</si>
  <si>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</si>
  <si>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</si>
  <si>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</si>
  <si>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</si>
  <si>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</si>
  <si>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</si>
  <si>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</si>
  <si>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</si>
  <si>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</si>
  <si>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</si>
  <si>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</si>
  <si>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</si>
  <si>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</si>
  <si>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</si>
  <si>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</si>
  <si>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</si>
  <si>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</si>
  <si>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</si>
  <si>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</si>
  <si>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</si>
  <si>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</si>
  <si>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</si>
  <si>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</si>
  <si>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</si>
  <si>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</si>
  <si>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</si>
  <si>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</si>
  <si>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</si>
  <si>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</si>
  <si>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</si>
  <si>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</si>
  <si>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</si>
  <si>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</si>
  <si>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</si>
  <si>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</si>
  <si>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</si>
  <si>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</si>
  <si>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</si>
  <si>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</si>
  <si>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</si>
  <si>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</si>
  <si>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</si>
  <si>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</si>
  <si>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</si>
  <si>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</si>
  <si>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</si>
  <si>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</si>
  <si>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</si>
  <si>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</si>
  <si>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</si>
  <si>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</si>
  <si>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</si>
  <si>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</si>
  <si>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</si>
  <si>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</si>
  <si>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</si>
  <si>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</si>
  <si>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</si>
  <si>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</si>
  <si>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</si>
  <si>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</si>
  <si>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</si>
  <si>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</si>
  <si>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</si>
  <si>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</si>
  <si>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</si>
  <si>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</si>
  <si>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</si>
  <si>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</si>
  <si>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</si>
  <si>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</si>
  <si>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</si>
  <si>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</si>
  <si>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</si>
  <si>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</si>
  <si>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</si>
  <si>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</si>
  <si>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</si>
  <si>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</si>
  <si>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</si>
  <si>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</si>
  <si>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</si>
  <si>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</si>
  <si>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</si>
  <si>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</si>
  <si>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</si>
  <si>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</si>
  <si>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</si>
  <si>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</si>
  <si>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</si>
  <si>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</si>
  <si>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</si>
  <si>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</si>
  <si>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</si>
  <si>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</si>
  <si>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</si>
  <si>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</si>
  <si>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</si>
  <si>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</si>
  <si>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</si>
  <si>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</si>
  <si>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</si>
  <si>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</si>
  <si>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</si>
  <si>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</si>
  <si>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</si>
  <si>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</si>
  <si>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</si>
  <si>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</si>
  <si>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</si>
  <si>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</si>
  <si>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</si>
  <si>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</si>
  <si>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</si>
  <si>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</si>
  <si>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</si>
  <si>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</si>
  <si>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</si>
  <si>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</si>
  <si>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</si>
  <si>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</si>
  <si>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</si>
  <si>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</si>
  <si>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</si>
  <si>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</si>
  <si>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</si>
  <si>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</si>
  <si>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</si>
  <si>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</si>
  <si>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</si>
  <si>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</si>
  <si>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</si>
  <si>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</si>
  <si>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</si>
  <si>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</si>
  <si>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</si>
  <si>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</si>
  <si>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</si>
  <si>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</si>
  <si>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</si>
  <si>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</si>
  <si>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</si>
  <si>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</si>
  <si>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</si>
  <si>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</si>
  <si>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</si>
  <si>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</si>
  <si>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</si>
  <si>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</si>
  <si>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</si>
  <si>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</si>
  <si>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</si>
  <si>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</si>
  <si>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</si>
  <si>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</si>
  <si>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</si>
  <si>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</si>
  <si>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</si>
  <si>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</si>
  <si>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</si>
  <si>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</si>
  <si>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</si>
  <si>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</si>
  <si>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</si>
  <si>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</si>
  <si>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</si>
  <si>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</si>
  <si>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</si>
  <si>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</si>
  <si>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</si>
  <si>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</si>
  <si>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</si>
  <si>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</si>
  <si>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</si>
  <si>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</si>
  <si>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</si>
  <si>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</si>
  <si>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</si>
  <si>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</si>
  <si>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</si>
  <si>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</si>
  <si>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</si>
  <si>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</si>
  <si>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</si>
  <si>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</si>
  <si>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</si>
  <si>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</si>
  <si>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</si>
  <si>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</si>
  <si>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</si>
  <si>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</si>
  <si>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</si>
  <si>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</si>
  <si>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</si>
  <si>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</si>
  <si>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</si>
  <si>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</si>
  <si>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</si>
  <si>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</si>
  <si>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</si>
  <si>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</si>
  <si>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</si>
  <si>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</si>
  <si>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</si>
  <si>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</si>
  <si>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</si>
  <si>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</si>
  <si>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</si>
  <si>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</si>
  <si>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</si>
  <si>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</si>
  <si>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</si>
  <si>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</si>
  <si>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</si>
  <si>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</si>
  <si>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</si>
  <si>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</si>
  <si>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</si>
  <si>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</si>
  <si>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</si>
  <si>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</si>
  <si>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</si>
  <si>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</si>
  <si>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</si>
  <si>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</si>
  <si>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</si>
  <si>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</si>
  <si>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</si>
  <si>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</si>
  <si>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</si>
  <si>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</si>
  <si>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</si>
  <si>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</si>
  <si>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</si>
  <si>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</si>
  <si>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</si>
  <si>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</si>
  <si>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</si>
  <si>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</si>
  <si>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</si>
  <si>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</si>
  <si>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</si>
  <si>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</si>
  <si>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</si>
  <si>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</si>
  <si>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</si>
  <si>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</si>
  <si>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</si>
  <si>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</si>
  <si>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</si>
  <si>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</si>
  <si>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</si>
  <si>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</si>
  <si>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</si>
  <si>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</si>
  <si>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</si>
  <si>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</si>
  <si>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</si>
  <si>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</si>
  <si>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</si>
  <si>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</si>
  <si>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</si>
  <si>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</si>
  <si>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</si>
  <si>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</si>
  <si>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</si>
  <si>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</si>
  <si>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</si>
  <si>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</si>
  <si>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</si>
  <si>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</si>
  <si>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</si>
  <si>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</si>
  <si>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</si>
  <si>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</si>
  <si>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</si>
  <si>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</si>
  <si>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</si>
  <si>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</si>
  <si>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</si>
  <si>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</si>
  <si>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</si>
  <si>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</si>
  <si>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</si>
  <si>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</si>
  <si>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</si>
  <si>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</si>
  <si>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</si>
  <si>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</si>
  <si>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</si>
  <si>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</si>
  <si>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</si>
  <si>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</si>
  <si>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</si>
  <si>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</si>
  <si>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</si>
  <si>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</si>
  <si>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</si>
  <si>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</si>
  <si>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</si>
  <si>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</si>
  <si>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</si>
  <si>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</si>
  <si>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</si>
  <si>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</si>
  <si>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</si>
  <si>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</si>
  <si>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</si>
  <si>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</si>
  <si>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</si>
  <si>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</si>
  <si>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</si>
  <si>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</si>
  <si>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</si>
  <si>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</si>
  <si>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</si>
  <si>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</si>
  <si>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</si>
  <si>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</si>
  <si>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</si>
  <si>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</si>
  <si>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</si>
  <si>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</si>
  <si>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</si>
  <si>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</si>
  <si>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</si>
  <si>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</si>
  <si>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</si>
  <si>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</si>
  <si>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</si>
  <si>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</si>
  <si>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</si>
  <si>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</si>
  <si>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</si>
  <si>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</si>
  <si>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</si>
  <si>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</si>
  <si>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</si>
  <si>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</si>
  <si>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</si>
  <si>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</si>
  <si>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</si>
  <si>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</si>
  <si>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</si>
  <si>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</si>
  <si>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</si>
  <si>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</si>
  <si>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</si>
  <si>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</si>
  <si>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</si>
  <si>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</si>
  <si>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</si>
  <si>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</si>
  <si>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</si>
  <si>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</si>
  <si>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</si>
  <si>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</si>
  <si>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</si>
  <si>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</si>
  <si>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</si>
  <si>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</si>
  <si>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</si>
  <si>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</si>
  <si>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</si>
  <si>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</si>
  <si>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</si>
  <si>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</si>
  <si>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</si>
  <si>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</si>
  <si>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</si>
  <si>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</si>
  <si>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</si>
  <si>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</si>
  <si>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</si>
  <si>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</si>
  <si>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</si>
  <si>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</si>
  <si>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</si>
  <si>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</si>
  <si>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</si>
  <si>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</si>
  <si>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</si>
  <si>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</si>
  <si>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</si>
  <si>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</si>
  <si>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</si>
  <si>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</si>
  <si>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</si>
  <si>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</si>
  <si>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</si>
  <si>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</si>
  <si>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</si>
  <si>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</si>
  <si>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</si>
  <si>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</si>
  <si>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</si>
  <si>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</si>
  <si>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</si>
  <si>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</si>
  <si>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</si>
  <si>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</si>
  <si>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</si>
  <si>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</si>
  <si>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</si>
  <si>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</si>
  <si>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</si>
  <si>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</si>
  <si>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</si>
  <si>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</si>
  <si>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</si>
  <si>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</si>
  <si>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</si>
  <si>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</si>
  <si>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</si>
  <si>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</si>
  <si>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</si>
  <si>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</si>
  <si>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</si>
  <si>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</si>
  <si>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</si>
  <si>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</si>
  <si>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</si>
  <si>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</si>
  <si>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</si>
  <si>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</si>
  <si>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</si>
  <si>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</si>
  <si>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</si>
  <si>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</si>
  <si>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</si>
  <si>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</si>
  <si>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</si>
  <si>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</si>
  <si>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</si>
  <si>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</si>
  <si>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</si>
  <si>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</si>
  <si>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</si>
  <si>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</si>
  <si>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</si>
  <si>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</si>
  <si>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</si>
  <si>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</si>
  <si>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</si>
  <si>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</si>
  <si>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</si>
  <si>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</si>
  <si>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</si>
  <si>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</si>
  <si>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</si>
  <si>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</si>
  <si>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</si>
  <si>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</si>
  <si>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</si>
  <si>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</si>
  <si>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</si>
  <si>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</si>
  <si>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</si>
  <si>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</si>
  <si>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</si>
  <si>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</si>
  <si>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</si>
  <si>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</si>
  <si>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</si>
  <si>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</si>
  <si>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</si>
  <si>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</si>
  <si>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</si>
  <si>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</si>
  <si>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</si>
  <si>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</si>
  <si>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</si>
  <si>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</si>
  <si>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</si>
  <si>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</si>
  <si>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</si>
  <si>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</si>
  <si>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</si>
  <si>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</si>
  <si>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</si>
  <si>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</si>
  <si>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</si>
  <si>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</si>
  <si>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</si>
  <si>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</si>
  <si>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</si>
  <si>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</si>
  <si>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</si>
  <si>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</si>
  <si>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</si>
  <si>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</si>
  <si>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</si>
  <si>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</si>
  <si>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</si>
  <si>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</si>
  <si>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</si>
  <si>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</si>
  <si>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</si>
  <si>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</si>
  <si>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</si>
  <si>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</si>
  <si>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</si>
  <si>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</si>
  <si>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</si>
  <si>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</si>
  <si>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</si>
  <si>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</si>
  <si>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</si>
  <si>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</si>
  <si>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</si>
  <si>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</si>
  <si>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</si>
  <si>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</si>
  <si>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</si>
  <si>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</si>
  <si>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</si>
  <si>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</si>
  <si>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</si>
  <si>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</si>
  <si>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</si>
  <si>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</si>
  <si>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</si>
  <si>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</si>
  <si>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</si>
  <si>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</si>
  <si>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</si>
  <si>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</si>
  <si>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</si>
  <si>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</si>
  <si>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</si>
  <si>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</si>
  <si>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</si>
  <si>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</si>
  <si>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</si>
  <si>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</si>
  <si>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</si>
  <si>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</si>
  <si>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</si>
  <si>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</si>
  <si>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</si>
  <si>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</si>
  <si>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</si>
  <si>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</si>
  <si>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</si>
  <si>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</si>
  <si>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</si>
  <si>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</si>
  <si>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</si>
  <si>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</si>
  <si>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</si>
  <si>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</si>
  <si>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</si>
  <si>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</si>
  <si>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</si>
  <si>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</si>
  <si>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</si>
  <si>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</si>
  <si>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</si>
  <si>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</si>
  <si>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</si>
  <si>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</si>
  <si>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</si>
  <si>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</si>
  <si>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</si>
  <si>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</si>
  <si>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</si>
  <si>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</si>
  <si>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</si>
  <si>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</si>
  <si>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</si>
  <si>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</si>
  <si>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</si>
  <si>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</si>
  <si>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</si>
  <si>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</si>
  <si>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</si>
  <si>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</si>
  <si>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</si>
  <si>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</si>
  <si>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</si>
  <si>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</si>
  <si>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</si>
  <si>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</si>
  <si>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</si>
  <si>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</si>
  <si>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</si>
  <si>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</si>
  <si>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</si>
  <si>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</si>
  <si>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</si>
  <si>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</si>
  <si>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</si>
  <si>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</si>
  <si>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</si>
  <si>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</si>
  <si>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</si>
  <si>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</si>
  <si>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</si>
  <si>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</si>
  <si>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</si>
  <si>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</si>
  <si>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</si>
  <si>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</si>
  <si>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</si>
  <si>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</si>
  <si>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</si>
  <si>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</si>
  <si>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</si>
  <si>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</si>
  <si>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</si>
  <si>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</si>
  <si>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</si>
  <si>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</si>
  <si>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</si>
  <si>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</si>
  <si>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</si>
  <si>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</si>
  <si>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</si>
  <si>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</si>
  <si>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</si>
  <si>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</si>
  <si>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</si>
  <si>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</si>
  <si>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</si>
  <si>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</si>
  <si>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</si>
  <si>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</si>
  <si>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</si>
  <si>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</si>
  <si>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</si>
  <si>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</si>
  <si>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</si>
  <si>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</si>
  <si>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</si>
  <si>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</si>
  <si>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</si>
  <si>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</si>
  <si>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</si>
  <si>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</si>
  <si>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</si>
  <si>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</si>
  <si>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</si>
  <si>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</si>
  <si>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</si>
  <si>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</si>
  <si>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</si>
  <si>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</si>
  <si>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</si>
  <si>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</si>
  <si>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</si>
  <si>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</si>
  <si>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</si>
  <si>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</si>
  <si>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</si>
  <si>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</si>
  <si>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</si>
  <si>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</si>
  <si>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</si>
  <si>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</si>
  <si>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</si>
  <si>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</si>
  <si>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</si>
  <si>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</si>
  <si>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</si>
  <si>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</si>
  <si>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</si>
  <si>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</si>
  <si>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</si>
  <si>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</si>
  <si>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</si>
  <si>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</si>
  <si>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</si>
  <si>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</si>
  <si>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</si>
  <si>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</si>
  <si>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</si>
  <si>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</si>
  <si>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</si>
  <si>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</si>
  <si>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</si>
  <si>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</si>
  <si>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</si>
  <si>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</si>
  <si>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</si>
  <si>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</si>
  <si>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</si>
  <si>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</si>
  <si>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</si>
  <si>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</si>
  <si>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</si>
  <si>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</si>
  <si>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</si>
  <si>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</si>
  <si>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</si>
  <si>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</si>
  <si>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</si>
  <si>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</si>
  <si>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</si>
  <si>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</si>
  <si>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</si>
  <si>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</si>
  <si>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</si>
  <si>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</si>
  <si>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</si>
  <si>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</si>
  <si>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</si>
  <si>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</si>
  <si>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</si>
  <si>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</si>
  <si>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</si>
  <si>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</si>
  <si>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</si>
  <si>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</si>
  <si>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</si>
  <si>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</si>
  <si>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</si>
  <si>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</si>
  <si>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</si>
  <si>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</si>
  <si>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</si>
  <si>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</si>
  <si>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</si>
  <si>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</si>
  <si>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</si>
  <si>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</si>
  <si>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</si>
  <si>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</si>
  <si>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</si>
  <si>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</si>
  <si>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</si>
  <si>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</si>
  <si>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</si>
  <si>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</si>
  <si>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</si>
  <si>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</si>
  <si>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</si>
  <si>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</si>
  <si>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</si>
  <si>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</si>
  <si>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</si>
  <si>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</si>
  <si>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</si>
  <si>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</si>
  <si>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</si>
  <si>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</si>
  <si>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</si>
  <si>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</si>
  <si>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</si>
  <si>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</si>
  <si>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</si>
  <si>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</si>
  <si>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</si>
  <si>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</si>
  <si>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</si>
  <si>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</si>
  <si>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</si>
  <si>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</si>
  <si>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</si>
  <si>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</si>
  <si>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</si>
  <si>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</si>
  <si>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</si>
  <si>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</si>
  <si>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</si>
  <si>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</si>
  <si>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</si>
  <si>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</si>
  <si>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</si>
  <si>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</si>
  <si>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</si>
  <si>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</si>
  <si>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</si>
  <si>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</si>
  <si>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</si>
  <si>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</si>
  <si>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</si>
  <si>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</si>
  <si>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</si>
  <si>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</si>
  <si>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</si>
  <si>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</si>
  <si>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</si>
  <si>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</si>
  <si>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</si>
  <si>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</si>
  <si>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</si>
  <si>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</si>
  <si>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</si>
  <si>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</si>
  <si>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</si>
  <si>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</si>
  <si>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</si>
  <si>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</si>
  <si>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</si>
  <si>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</si>
  <si>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</si>
  <si>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</si>
  <si>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</si>
  <si>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</si>
  <si>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</si>
  <si>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</si>
  <si>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</si>
  <si>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</si>
  <si>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</si>
  <si>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</si>
  <si>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</si>
  <si>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</si>
  <si>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</si>
  <si>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</si>
  <si>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</si>
  <si>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</si>
  <si>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</si>
  <si>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</si>
  <si>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</si>
  <si>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</si>
  <si>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</si>
  <si>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</si>
  <si>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</si>
  <si>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</si>
  <si>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</si>
  <si>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</si>
  <si>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</si>
  <si>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</si>
  <si>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</si>
  <si>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</si>
  <si>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</si>
  <si>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</si>
  <si>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</si>
  <si>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</si>
  <si>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</si>
  <si>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</si>
  <si>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</si>
  <si>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</si>
  <si>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</si>
  <si>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</si>
  <si>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</si>
  <si>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</si>
  <si>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</si>
  <si>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</si>
  <si>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</si>
  <si>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</si>
  <si>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</si>
  <si>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</si>
  <si>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</si>
  <si>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</si>
  <si>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</si>
  <si>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</si>
  <si>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</si>
  <si>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</si>
  <si>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</si>
  <si>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</si>
  <si>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</si>
  <si>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</si>
  <si>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</si>
  <si>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</si>
  <si>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</si>
  <si>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</si>
  <si>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</si>
  <si>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</si>
  <si>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</si>
  <si>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</si>
  <si>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</si>
  <si>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</si>
  <si>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</si>
  <si>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</si>
  <si>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</si>
  <si>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</si>
  <si>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</si>
  <si>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</si>
  <si>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</si>
  <si>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</si>
  <si>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</si>
  <si>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</si>
  <si>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</si>
  <si>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</si>
  <si>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</si>
  <si>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</si>
  <si>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</si>
  <si>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</si>
  <si>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</si>
  <si>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</si>
  <si>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</si>
  <si>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</si>
  <si>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</si>
  <si>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</si>
  <si>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</si>
  <si>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</si>
  <si>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</si>
  <si>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</si>
  <si>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</si>
  <si>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</si>
  <si>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</si>
  <si>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</si>
  <si>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</si>
  <si>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</si>
  <si>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</si>
  <si>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</si>
  <si>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</si>
  <si>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</si>
  <si>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</si>
  <si>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</si>
  <si>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</si>
  <si>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</si>
  <si>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</si>
  <si>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</si>
  <si>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</si>
  <si>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</si>
  <si>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</si>
  <si>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</si>
  <si>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</si>
  <si>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</si>
  <si>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</si>
  <si>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</si>
  <si>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</si>
  <si>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</si>
  <si>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</si>
  <si>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</si>
  <si>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</si>
  <si>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</si>
  <si>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</si>
  <si>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</si>
  <si>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</si>
  <si>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</si>
  <si>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</si>
  <si>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</si>
  <si>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</si>
  <si>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</si>
  <si>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</si>
  <si>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</si>
  <si>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</si>
  <si>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</si>
  <si>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</si>
  <si>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</si>
  <si>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</si>
  <si>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</si>
  <si>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</si>
  <si>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</si>
  <si>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</si>
  <si>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</si>
  <si>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</si>
  <si>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</si>
  <si>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</si>
  <si>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</si>
  <si>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</si>
  <si>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</si>
  <si>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</si>
  <si>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</si>
  <si>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</si>
  <si>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</si>
  <si>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</si>
  <si>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</si>
  <si>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</si>
  <si>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</si>
  <si>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</si>
  <si>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</si>
  <si>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</si>
  <si>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</si>
  <si>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</si>
  <si>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</si>
  <si>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</si>
  <si>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</si>
  <si>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</si>
  <si>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</si>
  <si>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</si>
  <si>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</si>
  <si>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</si>
  <si>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</si>
  <si>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</si>
  <si>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</si>
  <si>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</si>
  <si>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</si>
  <si>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</si>
  <si>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</si>
  <si>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</si>
  <si>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</si>
  <si>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</si>
  <si>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</si>
  <si>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</si>
  <si>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</si>
  <si>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</si>
  <si>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</si>
  <si>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</si>
  <si>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</si>
  <si>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</si>
  <si>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</si>
  <si>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</si>
  <si>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</si>
  <si>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</si>
  <si>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</si>
  <si>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</si>
  <si>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</si>
  <si>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</si>
  <si>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</si>
  <si>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</si>
  <si>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</si>
  <si>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</si>
  <si>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</si>
  <si>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</si>
  <si>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</si>
  <si>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</si>
  <si>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</si>
  <si>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</si>
  <si>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</si>
  <si>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</si>
  <si>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</si>
  <si>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</si>
  <si>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</si>
  <si>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</si>
  <si>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</si>
  <si>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</si>
  <si>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</si>
  <si>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</si>
  <si>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</si>
  <si>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</si>
  <si>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</si>
  <si>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</si>
  <si>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</si>
  <si>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</si>
  <si>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</si>
  <si>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</si>
  <si>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</si>
  <si>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</si>
  <si>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</si>
  <si>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</si>
  <si>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</si>
  <si>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</si>
  <si>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</si>
  <si>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</si>
  <si>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</si>
  <si>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</si>
  <si>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</si>
  <si>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</si>
  <si>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</si>
  <si>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</si>
  <si>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</si>
  <si>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</si>
  <si>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</si>
  <si>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</si>
  <si>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</si>
  <si>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</si>
  <si>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</si>
  <si>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</si>
  <si>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</si>
  <si>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</si>
  <si>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</si>
  <si>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</si>
  <si>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</si>
  <si>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</si>
  <si>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</si>
  <si>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</si>
  <si>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</si>
  <si>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</si>
  <si>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</si>
  <si>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</si>
  <si>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</si>
  <si>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</si>
  <si>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</si>
  <si>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</si>
  <si>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</si>
  <si>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</si>
  <si>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</si>
  <si>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</si>
  <si>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</si>
  <si>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</si>
  <si>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</si>
  <si>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</si>
  <si>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</si>
  <si>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</si>
  <si>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</si>
  <si>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</si>
  <si>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</si>
  <si>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</si>
  <si>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</si>
  <si>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</si>
  <si>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</si>
  <si>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</si>
  <si>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</si>
  <si>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</si>
  <si>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</si>
  <si>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</si>
  <si>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</si>
  <si>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</si>
  <si>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</si>
  <si>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</si>
  <si>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</si>
  <si>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</si>
  <si>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</si>
  <si>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</si>
  <si>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</si>
  <si>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</si>
  <si>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</si>
  <si>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</si>
  <si>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</si>
  <si>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</si>
  <si>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</si>
  <si>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</si>
  <si>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</si>
  <si>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</si>
  <si>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</si>
  <si>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</si>
  <si>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</si>
  <si>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</si>
  <si>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</si>
  <si>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</si>
  <si>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</si>
  <si>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</si>
  <si>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</si>
  <si>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</si>
  <si>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</si>
  <si>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</si>
  <si>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</si>
  <si>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</si>
  <si>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</si>
  <si>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</si>
  <si>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</si>
  <si>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</si>
  <si>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</si>
  <si>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</si>
  <si>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</si>
  <si>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</si>
  <si>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</si>
  <si>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</si>
  <si>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</si>
  <si>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</si>
  <si>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</si>
  <si>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</si>
  <si>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</si>
  <si>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</si>
  <si>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</si>
  <si>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</si>
  <si>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</si>
  <si>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</si>
  <si>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</si>
  <si>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</si>
  <si>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</si>
  <si>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</si>
  <si>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</si>
  <si>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</si>
  <si>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</si>
  <si>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</si>
  <si>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</si>
  <si>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</si>
  <si>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</si>
  <si>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</si>
  <si>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</si>
  <si>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</si>
  <si>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</si>
  <si>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</si>
  <si>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</si>
  <si>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</si>
  <si>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</si>
  <si>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</si>
  <si>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</si>
  <si>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</si>
  <si>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</si>
  <si>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</si>
  <si>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</si>
  <si>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</si>
  <si>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</si>
  <si>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</si>
  <si>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</si>
  <si>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</si>
  <si>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</si>
  <si>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</si>
  <si>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</si>
  <si>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</si>
  <si>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</si>
  <si>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</si>
  <si>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</si>
  <si>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</si>
  <si>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</si>
  <si>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</si>
  <si>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</si>
  <si>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</si>
  <si>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</si>
  <si>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</si>
  <si>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</si>
  <si>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</si>
  <si>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</si>
  <si>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</si>
  <si>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</si>
  <si>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</si>
  <si>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</si>
  <si>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</si>
  <si>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</si>
  <si>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</si>
  <si>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</si>
  <si>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</si>
  <si>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</si>
  <si>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</si>
  <si>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</si>
  <si>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</si>
  <si>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</si>
  <si>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</si>
  <si>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</si>
  <si>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</si>
  <si>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</si>
  <si>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</si>
  <si>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</si>
  <si>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</si>
  <si>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</si>
  <si>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</si>
  <si>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</si>
  <si>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</si>
  <si>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</si>
  <si>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</si>
  <si>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</si>
  <si>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</si>
  <si>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</si>
  <si>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</si>
  <si>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</si>
  <si>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</si>
  <si>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</si>
  <si>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</si>
  <si>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</si>
  <si>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</si>
  <si>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</si>
  <si>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</si>
  <si>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</si>
  <si>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</si>
  <si>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</si>
  <si>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</si>
  <si>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</si>
  <si>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</si>
  <si>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</si>
  <si>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</si>
  <si>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</si>
  <si>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</si>
  <si>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</si>
  <si>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</si>
  <si>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</si>
  <si>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</si>
  <si>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</si>
  <si>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</si>
  <si>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</si>
  <si>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</si>
  <si>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</si>
  <si>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</si>
  <si>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</si>
  <si>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</si>
  <si>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</si>
  <si>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</si>
  <si>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</si>
  <si>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</si>
  <si>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</si>
  <si>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</si>
  <si>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</si>
  <si>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</si>
  <si>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</si>
  <si>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</si>
  <si>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</si>
  <si>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</si>
  <si>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</si>
  <si>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</si>
  <si>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</si>
  <si>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</si>
  <si>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</si>
  <si>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</si>
  <si>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</si>
  <si>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</si>
  <si>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</si>
  <si>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</si>
  <si>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</si>
  <si>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</si>
  <si>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</si>
  <si>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</si>
  <si>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</si>
  <si>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</si>
  <si>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</si>
  <si>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</si>
  <si>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</si>
  <si>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</si>
  <si>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</si>
  <si>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</si>
  <si>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</si>
  <si>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</si>
  <si>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</si>
  <si>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</si>
  <si>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</si>
  <si>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</si>
  <si>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</si>
  <si>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</si>
  <si>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</si>
  <si>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</si>
  <si>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</si>
  <si>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</si>
  <si>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</si>
  <si>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</si>
  <si>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</si>
  <si>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</si>
  <si>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</si>
  <si>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</si>
  <si>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</si>
  <si>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</si>
  <si>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</si>
  <si>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</si>
  <si>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</si>
  <si>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</si>
  <si>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</si>
  <si>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</si>
  <si>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</si>
  <si>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</si>
  <si>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</si>
  <si>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</si>
  <si>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</si>
  <si>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</si>
  <si>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</si>
  <si>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</si>
  <si>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</si>
  <si>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</si>
  <si>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</si>
  <si>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</si>
  <si>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</si>
  <si>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</si>
  <si>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</si>
  <si>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</si>
  <si>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</si>
  <si>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</si>
  <si>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</si>
  <si>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</si>
  <si>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</si>
  <si>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</si>
  <si>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</si>
  <si>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</si>
  <si>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</si>
  <si>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</si>
  <si>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</si>
  <si>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</si>
  <si>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</si>
  <si>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</si>
  <si>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</si>
  <si>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</si>
  <si>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</si>
  <si>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</si>
  <si>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</si>
  <si>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</si>
  <si>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</si>
  <si>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</si>
  <si>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</si>
  <si>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</si>
  <si>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</si>
  <si>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</si>
  <si>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</si>
  <si>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</si>
  <si>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</si>
  <si>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</si>
  <si>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</si>
  <si>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</si>
  <si>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</si>
  <si>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</si>
  <si>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</si>
  <si>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</si>
  <si>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</si>
  <si>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</si>
  <si>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</si>
  <si>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</si>
  <si>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</si>
  <si>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</si>
  <si>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</si>
  <si>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</si>
  <si>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</si>
  <si>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</si>
  <si>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</si>
  <si>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</si>
  <si>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</si>
  <si>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</si>
  <si>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</si>
  <si>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</si>
  <si>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</si>
  <si>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</si>
  <si>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</si>
  <si>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</si>
  <si>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</si>
  <si>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</si>
  <si>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</si>
  <si>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</si>
  <si>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</si>
  <si>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</si>
  <si>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</si>
  <si>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</si>
  <si>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</si>
  <si>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</si>
  <si>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</si>
  <si>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</si>
  <si>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</si>
  <si>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</si>
  <si>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</si>
  <si>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</si>
  <si>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</si>
  <si>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</si>
  <si>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</si>
  <si>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</si>
  <si>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</si>
  <si>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</si>
  <si>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</si>
  <si>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</si>
  <si>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</si>
  <si>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</si>
  <si>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</si>
  <si>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</si>
  <si>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</si>
  <si>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</si>
  <si>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</si>
  <si>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</si>
  <si>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</si>
  <si>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</si>
  <si>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</si>
  <si>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</si>
  <si>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</si>
  <si>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</si>
  <si>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</si>
  <si>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</si>
  <si>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</si>
  <si>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</si>
  <si>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</si>
  <si>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</si>
  <si>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</si>
  <si>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</si>
  <si>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</si>
  <si>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</si>
  <si>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</si>
  <si>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</si>
  <si>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</si>
  <si>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</si>
  <si>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</si>
  <si>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</si>
  <si>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</si>
  <si>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</si>
  <si>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</si>
  <si>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</si>
  <si>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</si>
  <si>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</si>
  <si>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</si>
  <si>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</si>
  <si>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</si>
  <si>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</si>
  <si>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</si>
  <si>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</si>
  <si>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</si>
  <si>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</si>
  <si>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</si>
  <si>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</si>
  <si>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</si>
  <si>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</si>
  <si>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</si>
  <si>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</si>
  <si>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</si>
  <si>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</si>
  <si>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</si>
  <si>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</si>
  <si>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</si>
  <si>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</si>
  <si>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</si>
  <si>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</si>
  <si>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</si>
  <si>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</si>
  <si>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</si>
  <si>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</si>
  <si>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</si>
  <si>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</si>
  <si>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</si>
  <si>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</si>
  <si>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</si>
  <si>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</si>
  <si>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</si>
  <si>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</si>
  <si>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</si>
  <si>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</si>
  <si>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</si>
  <si>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</si>
  <si>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</si>
  <si>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</si>
  <si>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</si>
  <si>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</si>
  <si>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</si>
  <si>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</si>
  <si>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</si>
  <si>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</si>
  <si>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</si>
  <si>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</si>
  <si>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</si>
  <si>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</si>
  <si>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</si>
  <si>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</si>
  <si>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</si>
  <si>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</si>
  <si>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</si>
  <si>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</si>
  <si>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</si>
  <si>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</si>
  <si>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</si>
  <si>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</si>
  <si>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</si>
  <si>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</si>
  <si>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</si>
  <si>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</si>
  <si>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</si>
  <si>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</si>
  <si>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</si>
  <si>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</si>
  <si>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</si>
  <si>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</si>
  <si>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</si>
  <si>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</si>
  <si>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</si>
  <si>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</si>
  <si>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</si>
  <si>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</si>
  <si>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</si>
  <si>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</si>
  <si>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</si>
  <si>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</si>
  <si>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</si>
  <si>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</si>
  <si>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</si>
  <si>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</si>
  <si>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</si>
  <si>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</si>
  <si>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</si>
  <si>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</si>
  <si>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</si>
  <si>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</si>
  <si>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</si>
  <si>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</si>
  <si>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</si>
  <si>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</si>
  <si>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</si>
  <si>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</si>
  <si>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</si>
  <si>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</si>
  <si>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</si>
  <si>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</si>
  <si>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</si>
  <si>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</si>
  <si>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</si>
  <si>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</si>
  <si>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</si>
  <si>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</si>
  <si>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</si>
  <si>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</si>
  <si>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</si>
  <si>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</si>
  <si>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</si>
  <si>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</si>
  <si>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</si>
  <si>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</si>
  <si>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</si>
  <si>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</si>
  <si>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</si>
  <si>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</si>
  <si>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</si>
  <si>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</si>
  <si>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</si>
  <si>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</si>
  <si>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</si>
  <si>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</si>
  <si>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</si>
  <si>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</si>
  <si>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</si>
  <si>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</si>
  <si>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</si>
  <si>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</si>
  <si>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</si>
  <si>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</si>
  <si>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</si>
  <si>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</si>
  <si>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</si>
  <si>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</si>
  <si>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</si>
  <si>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</si>
  <si>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</si>
  <si>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</si>
  <si>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</si>
  <si>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</si>
  <si>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</si>
  <si>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</si>
  <si>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</si>
  <si>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</si>
  <si>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</si>
  <si>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</si>
  <si>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</si>
  <si>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</si>
  <si>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</si>
  <si>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</si>
  <si>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</si>
  <si>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</si>
  <si>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</si>
  <si>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</si>
  <si>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</si>
  <si>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</si>
  <si>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</si>
  <si>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</si>
  <si>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</si>
  <si>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</si>
  <si>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</si>
  <si>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</si>
  <si>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</si>
  <si>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</si>
  <si>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</si>
  <si>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</si>
  <si>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</si>
  <si>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</si>
  <si>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</si>
  <si>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</si>
  <si>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</si>
  <si>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</si>
  <si>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</si>
  <si>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</si>
  <si>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</si>
  <si>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</si>
  <si>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</si>
  <si>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</si>
  <si>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</si>
  <si>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</si>
  <si>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</si>
  <si>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</si>
  <si>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</si>
  <si>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</si>
  <si>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</si>
  <si>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</si>
  <si>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</si>
  <si>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</si>
  <si>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</si>
  <si>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</si>
  <si>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</si>
  <si>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</si>
  <si>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</si>
  <si>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</si>
  <si>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</si>
  <si>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</si>
  <si>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</si>
  <si>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</si>
  <si>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</si>
  <si>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</si>
  <si>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</si>
  <si>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</si>
  <si>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</si>
  <si>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</si>
  <si>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</si>
  <si>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</si>
  <si>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</si>
  <si>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</si>
  <si>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</si>
  <si>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</si>
  <si>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</si>
  <si>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</si>
  <si>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</si>
  <si>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</si>
  <si>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</si>
  <si>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</si>
  <si>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</si>
  <si>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</si>
  <si>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</si>
  <si>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</si>
  <si>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</si>
  <si>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</si>
  <si>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</si>
  <si>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</si>
  <si>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</si>
  <si>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</si>
  <si>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</si>
  <si>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</si>
  <si>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</si>
  <si>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</si>
  <si>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</si>
  <si>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</si>
  <si>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</si>
  <si>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</si>
  <si>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</si>
  <si>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</si>
  <si>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</si>
  <si>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</si>
  <si>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</si>
  <si>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</si>
  <si>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</si>
  <si>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</si>
  <si>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</si>
  <si>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</si>
  <si>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</si>
  <si>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</si>
  <si>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</si>
  <si>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</si>
  <si>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</si>
  <si>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</si>
  <si>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</si>
  <si>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</si>
  <si>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</si>
  <si>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</si>
  <si>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</si>
  <si>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</si>
  <si>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</si>
  <si>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</si>
  <si>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</si>
  <si>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</si>
  <si>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</si>
  <si>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</si>
  <si>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</si>
  <si>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</si>
  <si>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</si>
  <si>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</si>
  <si>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</si>
  <si>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</si>
  <si>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</si>
  <si>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</si>
  <si>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</si>
  <si>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</si>
  <si>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</si>
  <si>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</si>
  <si>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</si>
  <si>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</si>
  <si>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</si>
  <si>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</si>
  <si>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</si>
  <si>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</si>
  <si>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</si>
  <si>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</si>
  <si>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</si>
  <si>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</si>
  <si>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</si>
  <si>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</si>
  <si>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</si>
  <si>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</si>
  <si>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</si>
  <si>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</si>
  <si>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</si>
  <si>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</si>
  <si>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</si>
  <si>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</si>
  <si>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</si>
  <si>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</si>
  <si>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</si>
  <si>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</si>
  <si>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</si>
  <si>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</si>
  <si>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</si>
  <si>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</si>
  <si>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</si>
  <si>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</si>
  <si>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</si>
  <si>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</si>
  <si>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</si>
  <si>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</si>
  <si>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</si>
  <si>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</si>
  <si>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</si>
  <si>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</si>
  <si>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</si>
  <si>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</si>
  <si>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</si>
  <si>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</si>
  <si>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</si>
  <si>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</si>
  <si>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</si>
  <si>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</si>
  <si>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</si>
  <si>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</si>
  <si>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</si>
  <si>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</si>
  <si>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</si>
  <si>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</si>
  <si>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</si>
  <si>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</si>
  <si>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</si>
  <si>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</si>
  <si>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</si>
  <si>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</si>
  <si>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</si>
  <si>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</si>
  <si>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</si>
  <si>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</si>
  <si>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</si>
  <si>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</si>
  <si>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</si>
  <si>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</si>
  <si>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</si>
  <si>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</si>
  <si>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</si>
  <si>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</si>
  <si>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</si>
  <si>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</si>
  <si>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</si>
  <si>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</si>
  <si>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</si>
  <si>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</si>
  <si>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</si>
  <si>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</si>
  <si>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</si>
  <si>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</si>
  <si>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</si>
  <si>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</si>
  <si>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</si>
  <si>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</si>
  <si>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</si>
  <si>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</si>
  <si>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</si>
  <si>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</si>
  <si>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</si>
  <si>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</si>
  <si>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</si>
  <si>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</si>
  <si>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</si>
  <si>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</si>
  <si>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</si>
  <si>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</si>
  <si>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</si>
  <si>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</si>
  <si>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</si>
  <si>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</si>
  <si>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</si>
  <si>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</si>
  <si>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</si>
  <si>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</si>
  <si>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</si>
  <si>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</si>
  <si>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</si>
  <si>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</si>
  <si>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</si>
  <si>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</si>
  <si>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</si>
  <si>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</si>
  <si>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</si>
  <si>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</si>
  <si>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</si>
  <si>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</si>
  <si>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</si>
  <si>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</si>
  <si>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</si>
  <si>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</si>
  <si>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</si>
  <si>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</si>
  <si>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</si>
  <si>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</si>
  <si>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</si>
  <si>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</si>
  <si>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</si>
  <si>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</si>
  <si>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</si>
  <si>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</si>
  <si>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</si>
  <si>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</si>
  <si>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</si>
  <si>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</si>
  <si>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</si>
  <si>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</si>
  <si>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</si>
  <si>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</si>
  <si>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</si>
  <si>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</si>
  <si>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</si>
  <si>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</si>
  <si>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</si>
  <si>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</si>
  <si>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</si>
  <si>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</si>
  <si>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</si>
  <si>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</si>
  <si>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</si>
  <si>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</si>
  <si>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</si>
  <si>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</si>
  <si>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</si>
  <si>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</si>
  <si>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</si>
  <si>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</si>
  <si>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</si>
  <si>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</si>
  <si>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</si>
  <si>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</si>
  <si>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</si>
  <si>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</si>
  <si>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</si>
  <si>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</si>
  <si>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</si>
  <si>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</si>
  <si>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</si>
  <si>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</si>
  <si>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</si>
  <si>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</si>
  <si>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</si>
  <si>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</si>
  <si>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</si>
  <si>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</si>
  <si>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</si>
  <si>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</si>
  <si>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</si>
  <si>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</si>
  <si>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</si>
  <si>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</si>
  <si>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</si>
  <si>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</si>
  <si>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</si>
  <si>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</si>
  <si>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</si>
  <si>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</si>
  <si>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</si>
  <si>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</si>
  <si>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</si>
  <si>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</si>
  <si>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</si>
  <si>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</si>
  <si>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</si>
  <si>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</si>
  <si>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</si>
  <si>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</si>
  <si>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</si>
  <si>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</si>
  <si>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</si>
  <si>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</si>
  <si>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</si>
  <si>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</si>
  <si>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</si>
  <si>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</si>
  <si>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</si>
  <si>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</si>
  <si>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</si>
  <si>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</si>
  <si>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</si>
  <si>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</si>
  <si>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</si>
  <si>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</si>
  <si>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</si>
  <si>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</si>
  <si>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</si>
  <si>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</si>
  <si>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</si>
  <si>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</si>
  <si>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</si>
  <si>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</si>
  <si>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</si>
  <si>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</si>
  <si>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</si>
  <si>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</si>
  <si>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</si>
  <si>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</si>
  <si>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</si>
  <si>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</si>
  <si>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</si>
  <si>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</si>
  <si>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</si>
  <si>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</si>
  <si>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</si>
  <si>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</si>
  <si>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</si>
  <si>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</si>
  <si>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</si>
  <si>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</si>
  <si>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</si>
  <si>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</si>
  <si>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</si>
  <si>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</si>
  <si>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</si>
  <si>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</si>
  <si>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</si>
  <si>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</si>
  <si>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</si>
  <si>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</si>
  <si>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</si>
  <si>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</si>
  <si>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</si>
  <si>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</si>
  <si>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</si>
  <si>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</si>
  <si>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</si>
  <si>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</si>
  <si>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</si>
  <si>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</si>
  <si>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</si>
  <si>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</si>
  <si>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</si>
  <si>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</si>
  <si>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</si>
  <si>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</si>
  <si>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</si>
  <si>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</si>
  <si>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</si>
  <si>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</si>
  <si>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</si>
  <si>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</si>
  <si>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</si>
  <si>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</si>
  <si>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</si>
  <si>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</si>
  <si>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</si>
  <si>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</si>
  <si>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</si>
  <si>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</si>
  <si>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</si>
  <si>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</si>
  <si>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</si>
  <si>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</si>
  <si>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</si>
  <si>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</si>
  <si>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</si>
  <si>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</si>
  <si>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</si>
  <si>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</si>
  <si>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</si>
  <si>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</si>
  <si>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</si>
  <si>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</si>
  <si>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</si>
  <si>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</si>
  <si>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</si>
  <si>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</si>
  <si>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</si>
  <si>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</si>
  <si>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</si>
  <si>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</si>
  <si>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</si>
  <si>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</si>
  <si>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</si>
  <si>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</si>
  <si>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</si>
  <si>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</si>
  <si>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</si>
  <si>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</si>
  <si>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</si>
  <si>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</si>
  <si>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</si>
  <si>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</si>
  <si>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</si>
  <si>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</si>
  <si>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</si>
  <si>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</si>
  <si>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</si>
  <si>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</si>
  <si>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</si>
  <si>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</si>
  <si>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</si>
  <si>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</si>
  <si>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</si>
  <si>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</si>
  <si>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</si>
  <si>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</si>
  <si>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</si>
  <si>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</si>
  <si>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</si>
  <si>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</si>
  <si>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</si>
  <si>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</si>
  <si>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</si>
  <si>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</si>
  <si>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</si>
  <si>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</si>
  <si>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</si>
  <si>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</si>
  <si>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</si>
  <si>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</si>
  <si>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</si>
  <si>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</si>
  <si>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</si>
  <si>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</si>
  <si>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</si>
  <si>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</si>
  <si>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</si>
  <si>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</si>
  <si>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</si>
  <si>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</si>
  <si>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</si>
  <si>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</si>
  <si>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</si>
  <si>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</si>
  <si>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</si>
  <si>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</si>
  <si>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</si>
  <si>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</si>
  <si>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</si>
  <si>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</si>
  <si>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</si>
  <si>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</si>
  <si>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</si>
  <si>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</si>
  <si>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</si>
  <si>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</si>
  <si>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</si>
  <si>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</si>
  <si>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</si>
  <si>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</si>
  <si>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</si>
  <si>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</si>
  <si>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</si>
  <si>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</si>
  <si>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</si>
  <si>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</si>
  <si>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</si>
  <si>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</si>
  <si>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</si>
  <si>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</si>
  <si>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</si>
  <si>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</si>
  <si>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</si>
  <si>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</si>
  <si>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</si>
  <si>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</si>
  <si>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</si>
  <si>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</si>
  <si>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</si>
  <si>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</si>
  <si>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</si>
  <si>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</si>
  <si>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</si>
  <si>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</si>
  <si>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</si>
  <si>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</si>
  <si>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</si>
  <si>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</si>
  <si>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</si>
  <si>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</si>
  <si>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</si>
  <si>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</si>
  <si>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</si>
  <si>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</si>
  <si>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</si>
  <si>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</si>
  <si>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</si>
  <si>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</si>
  <si>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</si>
  <si>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</si>
  <si>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</si>
  <si>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</si>
  <si>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</si>
  <si>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</si>
  <si>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</si>
  <si>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</si>
  <si>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</si>
  <si>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</si>
  <si>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</si>
  <si>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</si>
  <si>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</si>
  <si>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</si>
  <si>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</si>
  <si>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</si>
  <si>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</si>
  <si>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</si>
  <si>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</si>
  <si>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</si>
  <si>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</si>
  <si>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</si>
  <si>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</si>
  <si>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</si>
  <si>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</si>
  <si>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</si>
  <si>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</si>
  <si>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</si>
  <si>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</si>
  <si>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</si>
  <si>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</si>
  <si>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</si>
  <si>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</si>
  <si>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</si>
  <si>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</si>
  <si>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</si>
  <si>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</si>
  <si>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</si>
  <si>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</si>
  <si>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</si>
  <si>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</si>
  <si>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</si>
  <si>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</si>
  <si>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</si>
  <si>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</si>
  <si>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</si>
  <si>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</si>
  <si>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</si>
  <si>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</si>
  <si>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</si>
  <si>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</si>
  <si>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</si>
  <si>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</si>
  <si>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</si>
  <si>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</si>
  <si>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</si>
  <si>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</si>
  <si>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</si>
  <si>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</si>
  <si>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</si>
  <si>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</si>
  <si>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</si>
  <si>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</si>
  <si>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</si>
  <si>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</si>
  <si>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</si>
  <si>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</si>
  <si>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</si>
  <si>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</si>
  <si>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</si>
  <si>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</si>
  <si>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</si>
  <si>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</si>
  <si>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</si>
  <si>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</si>
  <si>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</si>
  <si>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</si>
  <si>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</si>
  <si>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</si>
  <si>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</si>
  <si>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</si>
  <si>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</si>
  <si>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</si>
  <si>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</si>
  <si>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</si>
  <si>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</si>
  <si>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</si>
  <si>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</si>
  <si>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</si>
  <si>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</si>
  <si>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</si>
  <si>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</si>
  <si>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</si>
  <si>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</si>
  <si>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</si>
  <si>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</si>
  <si>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</si>
  <si>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</si>
  <si>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</si>
  <si>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</si>
  <si>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</si>
  <si>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</si>
  <si>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</si>
  <si>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</si>
  <si>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</si>
  <si>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</si>
  <si>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</si>
  <si>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</si>
  <si>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</si>
  <si>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</si>
  <si>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</si>
  <si>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</si>
  <si>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</si>
  <si>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</si>
  <si>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</si>
  <si>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</si>
  <si>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</si>
  <si>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</si>
  <si>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</si>
  <si>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</si>
  <si>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</si>
  <si>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</si>
  <si>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</si>
  <si>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</si>
  <si>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</si>
  <si>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</si>
  <si>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</si>
  <si>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</si>
  <si>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</si>
  <si>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</si>
  <si>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</si>
  <si>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</si>
  <si>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</si>
  <si>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</si>
  <si>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</si>
  <si>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</si>
  <si>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</si>
  <si>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</si>
  <si>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</si>
  <si>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</si>
  <si>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</si>
  <si>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</si>
  <si>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</si>
  <si>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</si>
  <si>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</si>
  <si>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</si>
  <si>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</si>
  <si>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</si>
  <si>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</si>
  <si>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</si>
  <si>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</si>
  <si>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</si>
  <si>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</si>
  <si>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</si>
  <si>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</si>
  <si>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</si>
  <si>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</si>
  <si>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</si>
  <si>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</si>
  <si>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</si>
  <si>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</si>
  <si>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</si>
  <si>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</si>
  <si>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</si>
  <si>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</si>
  <si>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</si>
  <si>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</si>
  <si>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</si>
  <si>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</si>
  <si>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</si>
  <si>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</si>
  <si>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</si>
  <si>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</si>
  <si>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</si>
  <si>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</si>
  <si>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</si>
  <si>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</si>
  <si>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</si>
  <si>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</si>
  <si>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</si>
  <si>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</si>
  <si>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</si>
  <si>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</si>
  <si>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</si>
  <si>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</si>
  <si>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</si>
  <si>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</si>
  <si>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</si>
  <si>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</si>
  <si>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</si>
  <si>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</si>
  <si>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</si>
  <si>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</si>
  <si>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</si>
  <si>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</si>
  <si>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</si>
  <si>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</si>
  <si>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</si>
  <si>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</si>
  <si>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</si>
  <si>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</si>
  <si>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</si>
  <si>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</si>
  <si>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</si>
  <si>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</si>
  <si>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</si>
  <si>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</si>
  <si>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</si>
  <si>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</si>
  <si>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</si>
  <si>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</si>
  <si>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</si>
  <si>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</si>
  <si>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</si>
  <si>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</si>
  <si>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</si>
  <si>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</si>
  <si>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</si>
  <si>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</si>
  <si>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</si>
  <si>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</si>
  <si>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</si>
  <si>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</si>
  <si>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</si>
  <si>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</si>
  <si>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</si>
  <si>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</si>
  <si>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</si>
  <si>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</si>
  <si>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</si>
  <si>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</si>
  <si>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</si>
  <si>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</si>
  <si>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</si>
  <si>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</si>
  <si>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</si>
  <si>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</si>
  <si>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</si>
  <si>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</si>
  <si>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</si>
  <si>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</si>
  <si>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</si>
  <si>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</si>
  <si>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</si>
  <si>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</si>
  <si>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</si>
  <si>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</si>
  <si>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</si>
  <si>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</si>
  <si>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</si>
  <si>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</si>
  <si>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</si>
  <si>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</si>
  <si>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</si>
  <si>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</si>
  <si>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</si>
  <si>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</si>
  <si>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</si>
  <si>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</si>
  <si>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</si>
  <si>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</si>
  <si>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</si>
  <si>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</si>
  <si>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</si>
  <si>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</si>
  <si>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</si>
  <si>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</si>
  <si>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</si>
  <si>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</si>
  <si>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</si>
  <si>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</si>
  <si>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</si>
  <si>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</si>
  <si>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</si>
  <si>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</si>
  <si>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</si>
  <si>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</si>
  <si>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</si>
  <si>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</si>
  <si>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</si>
  <si>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</si>
  <si>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</si>
  <si>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</si>
  <si>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</si>
  <si>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</si>
  <si>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</si>
  <si>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</si>
  <si>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</si>
  <si>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</si>
  <si>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</si>
  <si>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</si>
  <si>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</si>
  <si>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</si>
  <si>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</si>
  <si>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</si>
  <si>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</si>
  <si>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</si>
  <si>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</si>
  <si>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</si>
  <si>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</si>
  <si>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</si>
  <si>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</si>
  <si>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</si>
  <si>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</si>
  <si>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</si>
  <si>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</si>
  <si>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</si>
  <si>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</si>
  <si>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</si>
  <si>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</si>
  <si>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</si>
  <si>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</si>
  <si>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</si>
  <si>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</si>
  <si>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</si>
  <si>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</si>
  <si>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</si>
  <si>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</si>
  <si>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</si>
  <si>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</si>
  <si>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</si>
  <si>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</si>
  <si>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</si>
  <si>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</si>
  <si>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</si>
  <si>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</si>
  <si>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</si>
  <si>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</si>
  <si>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</si>
  <si>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</si>
  <si>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</si>
  <si>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</si>
  <si>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</si>
  <si>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</si>
  <si>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</si>
  <si>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</si>
  <si>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</si>
  <si>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</si>
  <si>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</si>
  <si>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</si>
  <si>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</si>
  <si>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</si>
  <si>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</si>
  <si>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</si>
  <si>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</si>
  <si>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</si>
  <si>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</si>
  <si>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</si>
  <si>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</si>
  <si>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</si>
  <si>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</si>
  <si>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</si>
  <si>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</si>
  <si>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</si>
  <si>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</si>
  <si>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</si>
  <si>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</si>
  <si>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</si>
  <si>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</si>
  <si>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</si>
  <si>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</si>
  <si>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</si>
  <si>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</si>
  <si>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</si>
  <si>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</si>
  <si>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</si>
  <si>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</si>
  <si>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</si>
  <si>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</si>
  <si>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</si>
  <si>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</si>
  <si>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</si>
  <si>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</si>
  <si>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</si>
  <si>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</si>
  <si>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</si>
  <si>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</si>
  <si>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</si>
  <si>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</si>
  <si>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</si>
  <si>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</si>
  <si>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</si>
  <si>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</si>
  <si>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</si>
  <si>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</si>
  <si>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</si>
  <si>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</si>
  <si>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</si>
  <si>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</si>
  <si>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</si>
  <si>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</si>
  <si>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</si>
  <si>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</si>
  <si>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</si>
  <si>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</si>
  <si>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</si>
  <si>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</si>
  <si>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</si>
  <si>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</si>
  <si>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</si>
  <si>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</si>
  <si>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</si>
  <si>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</si>
  <si>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</si>
  <si>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</si>
  <si>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</si>
  <si>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</si>
  <si>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</si>
  <si>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</si>
  <si>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</si>
  <si>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</si>
  <si>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</si>
  <si>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</si>
  <si>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</si>
  <si>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</si>
  <si>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</si>
  <si>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</si>
  <si>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</si>
  <si>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</si>
  <si>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</si>
  <si>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</si>
  <si>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</si>
  <si>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</si>
  <si>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</si>
  <si>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</si>
  <si>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</si>
  <si>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</si>
  <si>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</si>
  <si>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</si>
  <si>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</si>
  <si>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</si>
  <si>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</si>
  <si>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</si>
  <si>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</si>
  <si>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</si>
  <si>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</si>
  <si>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</si>
  <si>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</si>
  <si>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</si>
  <si>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</si>
  <si>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</si>
  <si>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</si>
  <si>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</si>
  <si>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</si>
  <si>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</si>
  <si>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</si>
  <si>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</si>
  <si>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</si>
  <si>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</si>
  <si>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</si>
  <si>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</si>
  <si>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</si>
  <si>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</si>
  <si>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</si>
  <si>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</si>
  <si>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</si>
  <si>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</si>
  <si>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</si>
  <si>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</si>
  <si>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</si>
  <si>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</si>
  <si>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</si>
  <si>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</si>
  <si>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</si>
  <si>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</si>
  <si>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</si>
  <si>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</si>
  <si>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</si>
  <si>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</si>
  <si>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</si>
  <si>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</si>
  <si>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</si>
  <si>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</si>
  <si>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</si>
  <si>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</si>
  <si>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</si>
  <si>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</si>
  <si>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</si>
  <si>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</si>
  <si>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</si>
  <si>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</si>
  <si>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</si>
  <si>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</si>
  <si>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</si>
  <si>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</si>
  <si>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</si>
  <si>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</si>
  <si>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</si>
  <si>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</si>
  <si>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</si>
  <si>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</si>
  <si>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</si>
  <si>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</si>
  <si>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</si>
  <si>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</si>
  <si>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</si>
  <si>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</si>
  <si>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</si>
  <si>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</si>
  <si>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</si>
  <si>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</si>
  <si>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</si>
  <si>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</si>
  <si>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</si>
  <si>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</si>
  <si>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</si>
  <si>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</si>
  <si>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</si>
  <si>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</si>
  <si>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</si>
  <si>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</si>
  <si>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</si>
  <si>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</si>
  <si>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</si>
  <si>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</si>
  <si>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</si>
  <si>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</si>
  <si>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</si>
  <si>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</si>
  <si>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</si>
  <si>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</si>
  <si>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</si>
  <si>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</si>
  <si>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</si>
  <si>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</si>
  <si>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</si>
  <si>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</si>
  <si>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</si>
  <si>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</si>
  <si>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</si>
  <si>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</si>
  <si>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</si>
  <si>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</si>
  <si>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</si>
  <si>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</si>
  <si>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</si>
  <si>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</si>
  <si>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</si>
  <si>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</si>
  <si>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</si>
  <si>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</si>
  <si>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</si>
  <si>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</si>
  <si>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</si>
  <si>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</si>
  <si>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</si>
  <si>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</si>
  <si>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</si>
  <si>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</si>
  <si>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</si>
  <si>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</si>
  <si>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</si>
  <si>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</si>
  <si>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</si>
  <si>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</si>
  <si>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</si>
  <si>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</si>
  <si>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</si>
  <si>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</si>
  <si>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</si>
  <si>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</si>
  <si>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</si>
  <si>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</si>
  <si>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</si>
  <si>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</si>
  <si>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</si>
  <si>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</si>
  <si>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</si>
  <si>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</si>
  <si>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</si>
  <si>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</si>
  <si>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</si>
  <si>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</si>
  <si>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</si>
  <si>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</si>
  <si>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</si>
  <si>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</si>
  <si>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</si>
  <si>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</si>
  <si>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</si>
  <si>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</si>
  <si>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</si>
  <si>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</si>
  <si>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</si>
  <si>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</si>
  <si>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</si>
  <si>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</si>
  <si>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</si>
  <si>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</si>
  <si>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</si>
  <si>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</si>
  <si>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</si>
  <si>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</si>
  <si>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</si>
  <si>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</si>
  <si>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</si>
  <si>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</si>
  <si>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</si>
  <si>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</si>
  <si>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</si>
  <si>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</si>
  <si>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</si>
  <si>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</si>
  <si>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</si>
  <si>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</si>
  <si>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</si>
  <si>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</si>
  <si>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</si>
  <si>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</si>
  <si>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</si>
  <si>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</si>
  <si>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</si>
  <si>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</si>
  <si>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</si>
  <si>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</si>
  <si>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</si>
  <si>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</si>
  <si>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</si>
  <si>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</si>
  <si>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</si>
  <si>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</si>
  <si>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</si>
  <si>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</si>
  <si>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</si>
  <si>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</si>
  <si>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</si>
  <si>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</si>
  <si>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</si>
  <si>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</si>
  <si>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</si>
  <si>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</si>
  <si>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</si>
  <si>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</si>
  <si>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</si>
  <si>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</si>
  <si>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</si>
  <si>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</si>
  <si>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</si>
  <si>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</si>
  <si>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</si>
  <si>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</si>
  <si>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</si>
  <si>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</si>
  <si>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</si>
  <si>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</si>
  <si>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</si>
  <si>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</si>
  <si>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</si>
  <si>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</si>
  <si>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</si>
  <si>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</si>
  <si>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</si>
  <si>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</si>
  <si>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</si>
  <si>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</si>
  <si>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</si>
  <si>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</si>
  <si>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</si>
  <si>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</si>
  <si>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</si>
  <si>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</si>
  <si>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</si>
  <si>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</si>
  <si>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</si>
  <si>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</si>
  <si>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</si>
  <si>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</si>
  <si>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</si>
  <si>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</si>
  <si>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</si>
  <si>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</si>
  <si>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</si>
  <si>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</si>
  <si>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</si>
  <si>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</si>
  <si>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</si>
  <si>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</si>
  <si>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</si>
  <si>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</si>
  <si>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</si>
  <si>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</si>
  <si>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</si>
  <si>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</si>
  <si>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</si>
  <si>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</si>
  <si>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</si>
  <si>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</si>
  <si>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</si>
  <si>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</si>
  <si>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</si>
  <si>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</si>
  <si>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</si>
  <si>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</si>
  <si>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</si>
  <si>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</si>
  <si>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</si>
  <si>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</si>
  <si>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</si>
  <si>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</si>
  <si>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</si>
  <si>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</si>
  <si>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</si>
  <si>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</si>
  <si>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</si>
  <si>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</si>
  <si>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</si>
  <si>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</si>
  <si>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</si>
  <si>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</si>
  <si>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</si>
  <si>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</si>
  <si>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</si>
  <si>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</si>
  <si>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</si>
  <si>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</si>
  <si>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</si>
  <si>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</si>
  <si>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</si>
  <si>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</si>
  <si>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</si>
  <si>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</si>
  <si>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</si>
  <si>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</si>
  <si>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</si>
  <si>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</si>
  <si>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</si>
  <si>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</si>
  <si>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</si>
  <si>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</si>
  <si>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</si>
  <si>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</si>
  <si>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</si>
  <si>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</si>
  <si>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</si>
  <si>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</si>
  <si>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</si>
  <si>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</si>
  <si>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</si>
  <si>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</si>
  <si>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</si>
  <si>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</si>
  <si>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</si>
  <si>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</si>
  <si>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</si>
  <si>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</si>
  <si>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</si>
  <si>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</si>
  <si>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</si>
  <si>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</si>
  <si>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</si>
  <si>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</si>
  <si>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</si>
  <si>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</si>
  <si>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</si>
  <si>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</si>
  <si>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</si>
  <si>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</si>
  <si>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</si>
  <si>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</si>
  <si>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</si>
  <si>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</si>
  <si>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</si>
  <si>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</si>
  <si>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</si>
  <si>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</si>
  <si>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</si>
  <si>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</si>
  <si>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</si>
  <si>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</si>
  <si>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</si>
  <si>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</si>
  <si>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</si>
  <si>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</si>
  <si>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</si>
  <si>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</si>
  <si>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</si>
  <si>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</si>
  <si>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</si>
  <si>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</si>
  <si>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</si>
  <si>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</si>
  <si>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</si>
  <si>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</si>
  <si>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</si>
  <si>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</si>
  <si>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</si>
  <si>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</si>
  <si>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</si>
  <si>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</si>
  <si>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</si>
  <si>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</si>
  <si>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</si>
  <si>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</si>
  <si>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</si>
  <si>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</si>
  <si>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</si>
  <si>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</si>
  <si>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</si>
  <si>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</si>
  <si>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</si>
  <si>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</si>
  <si>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</si>
  <si>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</si>
  <si>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</si>
  <si>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</si>
  <si>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</si>
  <si>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</si>
  <si>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</si>
  <si>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</si>
  <si>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</si>
  <si>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</si>
  <si>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</si>
  <si>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</si>
  <si>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</si>
  <si>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</si>
  <si>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</si>
  <si>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</si>
  <si>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</si>
  <si>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</si>
  <si>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</si>
  <si>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</si>
  <si>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</si>
  <si>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</si>
  <si>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</si>
  <si>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</si>
  <si>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</si>
  <si>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</si>
  <si>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</si>
  <si>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</si>
  <si>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</si>
  <si>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</si>
  <si>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</si>
  <si>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</si>
  <si>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</si>
  <si>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</si>
  <si>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</si>
  <si>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</si>
  <si>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</si>
  <si>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</si>
  <si>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</si>
  <si>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</si>
  <si>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</si>
  <si>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</si>
  <si>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</si>
  <si>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</si>
  <si>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</si>
  <si>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</si>
  <si>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</si>
  <si>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</si>
  <si>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</si>
  <si>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</si>
  <si>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</si>
  <si>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</si>
  <si>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</si>
  <si>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</si>
  <si>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</si>
  <si>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</si>
  <si>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</si>
  <si>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</si>
  <si>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</si>
  <si>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</si>
  <si>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</si>
  <si>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</si>
  <si>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</si>
  <si>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</si>
  <si>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</si>
  <si>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</si>
  <si>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</si>
  <si>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</si>
  <si>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</si>
  <si>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</si>
  <si>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</si>
  <si>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</si>
  <si>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</si>
  <si>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</si>
  <si>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</si>
  <si>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</si>
  <si>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</si>
  <si>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</si>
  <si>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</si>
  <si>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</si>
  <si>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</si>
  <si>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</si>
  <si>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</si>
  <si>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</si>
  <si>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</si>
  <si>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</si>
  <si>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</si>
  <si>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</si>
  <si>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</si>
  <si>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</si>
  <si>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</si>
  <si>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</si>
  <si>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</si>
  <si>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</si>
  <si>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</si>
  <si>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</si>
  <si>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</si>
  <si>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</si>
  <si>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</si>
  <si>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</si>
  <si>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</si>
  <si>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</si>
  <si>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</si>
  <si>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</si>
  <si>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</si>
  <si>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</si>
  <si>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</si>
  <si>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</si>
  <si>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</si>
  <si>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</si>
  <si>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</si>
  <si>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</si>
  <si>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</si>
  <si>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</si>
  <si>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</si>
  <si>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</si>
  <si>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</si>
  <si>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</si>
  <si>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</si>
  <si>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</si>
  <si>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</si>
  <si>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</si>
  <si>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</si>
  <si>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</si>
  <si>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</si>
  <si>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</si>
  <si>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</si>
  <si>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</si>
  <si>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</si>
  <si>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</si>
  <si>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</si>
  <si>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</si>
  <si>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</si>
  <si>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</si>
  <si>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</si>
  <si>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</si>
  <si>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</si>
  <si>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</si>
  <si>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</si>
  <si>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</si>
  <si>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</si>
  <si>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</si>
  <si>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</si>
  <si>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</si>
  <si>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</si>
  <si>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</si>
  <si>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</si>
  <si>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</si>
  <si>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</si>
  <si>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</si>
  <si>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</si>
  <si>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</si>
  <si>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</si>
  <si>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</si>
  <si>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</si>
  <si>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</si>
  <si>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</si>
  <si>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</si>
  <si>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</si>
  <si>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</si>
  <si>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</si>
  <si>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</si>
  <si>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</si>
  <si>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</si>
  <si>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</si>
  <si>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</si>
  <si>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</si>
  <si>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</si>
  <si>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</si>
  <si>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</si>
  <si>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</si>
  <si>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</si>
  <si>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</si>
  <si>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</si>
  <si>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</si>
  <si>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</si>
  <si>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</si>
  <si>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</si>
  <si>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</si>
  <si>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</si>
  <si>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</si>
  <si>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</si>
  <si>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</si>
  <si>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</si>
  <si>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</si>
  <si>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</si>
  <si>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</si>
  <si>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</si>
  <si>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</si>
  <si>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</si>
  <si>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</si>
  <si>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</si>
  <si>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</si>
  <si>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</si>
  <si>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</si>
  <si>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</si>
  <si>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</si>
  <si>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</si>
  <si>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</si>
  <si>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</si>
  <si>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</si>
  <si>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</si>
  <si>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</si>
  <si>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</si>
  <si>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</si>
  <si>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</si>
  <si>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</si>
  <si>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</si>
  <si>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</si>
  <si>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</si>
  <si>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</si>
  <si>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</si>
  <si>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</si>
  <si>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</si>
  <si>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</si>
  <si>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</si>
  <si>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</si>
  <si>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</si>
  <si>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</si>
  <si>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</si>
  <si>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</si>
  <si>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</si>
  <si>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</si>
  <si>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</si>
  <si>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</si>
  <si>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</si>
  <si>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</si>
  <si>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</si>
  <si>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</si>
  <si>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</si>
  <si>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</si>
  <si>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</si>
  <si>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</si>
  <si>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</si>
  <si>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</si>
  <si>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</si>
  <si>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</si>
  <si>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</si>
  <si>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</si>
  <si>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</si>
  <si>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</si>
  <si>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</si>
  <si>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</si>
  <si>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</si>
  <si>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</si>
  <si>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</si>
  <si>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</si>
  <si>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</si>
  <si>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</si>
  <si>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</si>
  <si>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</si>
  <si>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</si>
  <si>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</si>
  <si>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</si>
  <si>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</si>
  <si>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</si>
  <si>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</si>
  <si>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</si>
  <si>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</si>
  <si>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</si>
  <si>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</si>
  <si>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</si>
  <si>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</si>
  <si>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</si>
  <si>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</si>
  <si>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</si>
  <si>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</si>
  <si>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</si>
  <si>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</si>
  <si>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</si>
  <si>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</si>
  <si>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</si>
  <si>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</si>
  <si>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</si>
  <si>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</si>
  <si>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</si>
  <si>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</si>
  <si>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</si>
  <si>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</si>
  <si>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</si>
  <si>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</si>
  <si>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</si>
  <si>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</si>
  <si>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</si>
  <si>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</si>
  <si>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</si>
  <si>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</si>
  <si>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</si>
  <si>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</si>
  <si>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</si>
  <si>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</si>
  <si>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</si>
  <si>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</si>
  <si>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</si>
  <si>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</si>
  <si>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</si>
  <si>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</si>
  <si>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</si>
  <si>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</si>
  <si>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</si>
  <si>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</si>
  <si>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</si>
  <si>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</si>
  <si>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</si>
  <si>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</si>
  <si>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</si>
  <si>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</si>
  <si>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</si>
  <si>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</si>
  <si>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</si>
  <si>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</si>
  <si>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</si>
  <si>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</si>
  <si>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</si>
  <si>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</si>
  <si>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</si>
  <si>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</si>
  <si>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</si>
  <si>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</si>
  <si>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</si>
  <si>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</si>
  <si>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</si>
  <si>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</si>
  <si>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</si>
  <si>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</si>
  <si>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</si>
  <si>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</si>
  <si>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</si>
  <si>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</si>
  <si>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</si>
  <si>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</si>
  <si>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</si>
  <si>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</si>
  <si>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</si>
  <si>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</si>
  <si>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</si>
  <si>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</si>
  <si>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</si>
  <si>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</si>
  <si>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</si>
  <si>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</si>
  <si>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</si>
  <si>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</si>
  <si>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</si>
  <si>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</si>
  <si>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</si>
  <si>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</si>
  <si>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</si>
  <si>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</si>
  <si>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</si>
  <si>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</si>
  <si>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</si>
  <si>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</si>
  <si>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</si>
  <si>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</si>
  <si>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</si>
  <si>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</si>
  <si>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</si>
  <si>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</si>
  <si>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</si>
  <si>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</si>
  <si>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</si>
  <si>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</si>
  <si>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</si>
  <si>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</si>
  <si>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</si>
  <si>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</si>
  <si>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</si>
  <si>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</si>
  <si>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</si>
  <si>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</si>
  <si>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</si>
  <si>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</si>
  <si>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</si>
  <si>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</si>
  <si>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</si>
  <si>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</si>
  <si>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</si>
  <si>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</si>
  <si>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</si>
  <si>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</si>
  <si>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</si>
  <si>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</si>
  <si>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</si>
  <si>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</si>
  <si>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</si>
  <si>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</si>
  <si>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</si>
  <si>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</si>
  <si>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</si>
  <si>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</si>
  <si>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</si>
  <si>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</si>
  <si>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</si>
  <si>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</si>
  <si>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</si>
  <si>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</si>
  <si>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</si>
  <si>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</si>
  <si>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</si>
  <si>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</si>
  <si>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</si>
  <si>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</si>
  <si>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</si>
  <si>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</si>
  <si>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</si>
  <si>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</si>
  <si>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</si>
  <si>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</si>
  <si>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</si>
  <si>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</si>
  <si>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</si>
  <si>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</si>
  <si>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</si>
  <si>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</si>
  <si>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</si>
  <si>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</si>
  <si>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</si>
  <si>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</si>
  <si>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</si>
  <si>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</si>
  <si>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</si>
  <si>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</si>
  <si>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</si>
  <si>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</si>
  <si>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</si>
  <si>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</si>
  <si>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</si>
  <si>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</si>
  <si>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</si>
  <si>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</si>
  <si>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</si>
  <si>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</si>
  <si>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</si>
  <si>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</si>
  <si>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</si>
  <si>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</si>
  <si>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</si>
  <si>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</si>
  <si>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</si>
  <si>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</si>
  <si>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</si>
  <si>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</si>
  <si>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</si>
  <si>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</si>
  <si>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</si>
  <si>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</si>
  <si>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</si>
  <si>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</si>
  <si>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</si>
  <si>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</si>
  <si>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</si>
  <si>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</si>
  <si>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</si>
  <si>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</si>
  <si>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</si>
  <si>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</si>
  <si>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</si>
  <si>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</si>
  <si>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</si>
  <si>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</si>
  <si>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</si>
  <si>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</si>
  <si>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</si>
  <si>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</si>
  <si>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</si>
  <si>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</si>
  <si>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</si>
  <si>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</si>
  <si>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</si>
  <si>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</si>
  <si>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</si>
  <si>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</si>
  <si>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</si>
  <si>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</si>
  <si>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</si>
  <si>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</si>
  <si>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</si>
  <si>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</si>
  <si>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</si>
  <si>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</si>
  <si>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</si>
  <si>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</si>
  <si>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</si>
  <si>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</si>
  <si>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</si>
  <si>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</si>
  <si>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</si>
  <si>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</si>
  <si>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</si>
  <si>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</si>
  <si>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</si>
  <si>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</si>
  <si>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</si>
  <si>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</si>
  <si>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</si>
  <si>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</si>
  <si>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</si>
  <si>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</si>
  <si>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</si>
  <si>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</si>
  <si>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</si>
  <si>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</si>
  <si>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</si>
  <si>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</si>
  <si>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</si>
  <si>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</si>
  <si>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</si>
  <si>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</si>
  <si>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</si>
  <si>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</si>
  <si>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</si>
  <si>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</si>
  <si>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</si>
  <si>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</si>
  <si>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</si>
  <si>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</si>
  <si>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</si>
  <si>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</si>
  <si>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</si>
  <si>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</si>
  <si>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</si>
  <si>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</si>
  <si>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</si>
  <si>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</si>
  <si>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</si>
  <si>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</si>
  <si>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</si>
  <si>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</si>
  <si>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</si>
  <si>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</si>
  <si>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</si>
  <si>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</si>
  <si>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</si>
  <si>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</si>
  <si>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</si>
  <si>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</si>
  <si>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</si>
  <si>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</si>
  <si>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</si>
  <si>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</si>
  <si>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</si>
  <si>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</si>
  <si>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</si>
  <si>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</si>
  <si>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</si>
  <si>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</si>
  <si>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</si>
  <si>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</si>
  <si>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</si>
  <si>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</si>
  <si>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</si>
  <si>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</si>
  <si>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</si>
  <si>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</si>
  <si>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</si>
  <si>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</si>
  <si>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</si>
  <si>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</si>
  <si>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</si>
  <si>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</si>
  <si>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</si>
  <si>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</si>
  <si>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</si>
  <si>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</si>
  <si>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</si>
  <si>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</si>
  <si>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</si>
  <si>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</si>
  <si>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</si>
  <si>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</si>
  <si>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</si>
  <si>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</si>
  <si>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</si>
  <si>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</si>
  <si>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</si>
  <si>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</si>
  <si>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</si>
  <si>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</si>
  <si>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</si>
  <si>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</si>
  <si>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</si>
  <si>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</si>
  <si>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</si>
  <si>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</si>
  <si>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</si>
  <si>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</si>
  <si>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</si>
  <si>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</si>
  <si>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</si>
  <si>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</si>
  <si>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</si>
  <si>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</si>
  <si>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</si>
  <si>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</si>
  <si>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</si>
  <si>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</si>
  <si>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</si>
  <si>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</si>
  <si>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</si>
  <si>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</si>
  <si>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</si>
  <si>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</si>
  <si>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</si>
  <si>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</si>
  <si>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</si>
  <si>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</si>
  <si>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</si>
  <si>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</si>
  <si>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</si>
  <si>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</si>
  <si>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</si>
  <si>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</si>
  <si>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</si>
  <si>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</si>
  <si>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</si>
  <si>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</si>
  <si>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</si>
  <si>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</si>
  <si>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</si>
  <si>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</si>
  <si>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</si>
  <si>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</si>
  <si>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</si>
  <si>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</si>
  <si>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</si>
  <si>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</si>
  <si>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</si>
  <si>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</si>
  <si>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</si>
  <si>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</si>
  <si>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</si>
  <si>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</si>
  <si>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</si>
  <si>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</si>
  <si>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</si>
  <si>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</si>
  <si>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</si>
  <si>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</si>
  <si>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</si>
  <si>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</si>
  <si>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</si>
  <si>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</si>
  <si>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</si>
  <si>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</si>
  <si>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</si>
  <si>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</si>
  <si>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</si>
  <si>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</si>
  <si>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</si>
  <si>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</si>
  <si>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</si>
  <si>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</si>
  <si>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</si>
  <si>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</si>
  <si>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</si>
  <si>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</si>
  <si>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</si>
  <si>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</si>
  <si>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</si>
  <si>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</si>
  <si>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</si>
  <si>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</si>
  <si>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</si>
  <si>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</si>
  <si>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</si>
  <si>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</si>
  <si>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</si>
  <si>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</si>
  <si>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</si>
  <si>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</si>
  <si>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</si>
  <si>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</si>
  <si>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</si>
  <si>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</si>
  <si>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</si>
  <si>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</si>
  <si>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</si>
  <si>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</si>
  <si>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</si>
  <si>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</si>
  <si>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</si>
  <si>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</si>
  <si>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</si>
  <si>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</si>
  <si>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</si>
  <si>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</si>
  <si>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</si>
  <si>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</si>
  <si>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</si>
  <si>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</si>
  <si>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</si>
  <si>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</si>
  <si>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</si>
  <si>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</si>
  <si>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</si>
  <si>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</si>
  <si>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</si>
  <si>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</si>
  <si>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</si>
  <si>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</si>
  <si>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</si>
  <si>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</si>
  <si>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</si>
  <si>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</si>
  <si>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</si>
  <si>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</si>
  <si>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</si>
  <si>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</si>
  <si>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</si>
  <si>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</si>
  <si>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</si>
  <si>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</si>
  <si>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</si>
  <si>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</si>
  <si>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</si>
  <si>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</si>
  <si>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</si>
  <si>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</si>
  <si>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</si>
  <si>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</si>
  <si>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</si>
  <si>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</si>
  <si>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</si>
  <si>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</si>
  <si>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</si>
  <si>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</si>
  <si>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</si>
  <si>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</si>
  <si>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</si>
  <si>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</si>
  <si>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</si>
  <si>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</si>
  <si>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</si>
  <si>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</si>
  <si>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</si>
  <si>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</si>
  <si>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</si>
  <si>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</si>
  <si>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</si>
  <si>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</si>
  <si>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</si>
  <si>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</si>
  <si>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</si>
  <si>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</si>
  <si>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</si>
  <si>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</si>
  <si>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</si>
  <si>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</si>
  <si>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</si>
  <si>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</si>
  <si>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</si>
  <si>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</si>
  <si>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</si>
  <si>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</si>
  <si>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</si>
  <si>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</si>
  <si>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</si>
  <si>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</si>
  <si>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</si>
  <si>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</si>
  <si>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</si>
  <si>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</si>
  <si>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</si>
  <si>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</si>
  <si>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</si>
  <si>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</si>
  <si>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</si>
  <si>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</si>
  <si>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</si>
  <si>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</si>
  <si>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</si>
  <si>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</si>
  <si>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</si>
  <si>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</si>
  <si>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</si>
  <si>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</si>
  <si>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</si>
  <si>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</si>
  <si>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</si>
  <si>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</si>
  <si>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</si>
  <si>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</si>
  <si>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</si>
  <si>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</si>
  <si>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</si>
  <si>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</si>
  <si>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</si>
  <si>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</si>
  <si>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</si>
  <si>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</si>
  <si>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</si>
  <si>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</si>
  <si>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</si>
  <si>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</si>
  <si>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</si>
  <si>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</si>
  <si>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</si>
  <si>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</si>
  <si>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</si>
  <si>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</si>
  <si>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</si>
  <si>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</si>
  <si>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</si>
  <si>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</si>
  <si>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</si>
  <si>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</si>
  <si>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</si>
  <si>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</si>
  <si>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</si>
  <si>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</si>
  <si>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</si>
  <si>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</si>
  <si>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</si>
  <si>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</si>
  <si>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</si>
  <si>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</si>
  <si>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</si>
  <si>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</si>
  <si>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</si>
  <si>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</si>
  <si>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</si>
  <si>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</si>
  <si>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</si>
  <si>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</si>
  <si>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</si>
  <si>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</si>
  <si>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</si>
  <si>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</si>
  <si>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</si>
  <si>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</si>
  <si>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</si>
  <si>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</si>
  <si>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</si>
  <si>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</si>
  <si>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</si>
  <si>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</si>
  <si>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</si>
  <si>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</si>
  <si>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</si>
  <si>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</si>
  <si>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</si>
  <si>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</si>
  <si>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</si>
  <si>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</si>
  <si>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</si>
  <si>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</si>
  <si>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</si>
  <si>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</si>
  <si>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</si>
  <si>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</si>
  <si>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</si>
  <si>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</si>
  <si>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</si>
  <si>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</si>
  <si>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</si>
  <si>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</si>
  <si>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</si>
  <si>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</si>
  <si>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</si>
  <si>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</si>
  <si>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</si>
  <si>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</si>
  <si>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</si>
  <si>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</si>
  <si>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</si>
  <si>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</si>
  <si>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</si>
  <si>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</si>
  <si>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</si>
  <si>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</si>
  <si>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</si>
  <si>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</si>
  <si>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</si>
  <si>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</si>
  <si>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</si>
  <si>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</si>
  <si>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</si>
  <si>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</si>
  <si>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</si>
  <si>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</si>
  <si>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</si>
  <si>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</si>
  <si>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</si>
  <si>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</si>
  <si>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</si>
  <si>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</si>
  <si>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</si>
  <si>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</si>
  <si>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</si>
  <si>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</si>
  <si>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</si>
  <si>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</si>
  <si>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</si>
  <si>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</si>
  <si>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</si>
  <si>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</si>
  <si>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</si>
  <si>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</si>
  <si>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</si>
  <si>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</si>
  <si>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</si>
  <si>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</si>
  <si>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</si>
  <si>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</si>
  <si>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</si>
  <si>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</si>
  <si>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</si>
  <si>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</si>
  <si>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</si>
  <si>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</si>
  <si>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</si>
  <si>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</si>
  <si>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</si>
  <si>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</si>
  <si>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</si>
  <si>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</si>
  <si>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</si>
  <si>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</si>
  <si>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</si>
  <si>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</si>
  <si>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</si>
  <si>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</si>
  <si>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</si>
  <si>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</si>
  <si>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</si>
  <si>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</si>
  <si>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</si>
  <si>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</si>
  <si>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</si>
  <si>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</si>
  <si>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</si>
  <si>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</si>
  <si>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</si>
  <si>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</si>
  <si>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</si>
  <si>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</si>
  <si>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</si>
  <si>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</si>
  <si>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</si>
  <si>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</si>
  <si>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</si>
  <si>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</si>
  <si>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</si>
  <si>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</si>
  <si>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</si>
  <si>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</si>
  <si>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</si>
  <si>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</si>
  <si>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</si>
  <si>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</si>
  <si>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</si>
  <si>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</si>
  <si>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</si>
  <si>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</si>
  <si>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</si>
  <si>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</si>
  <si>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</si>
  <si>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</si>
  <si>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</si>
  <si>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</si>
  <si>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</si>
  <si>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</si>
  <si>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</si>
  <si>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</si>
  <si>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</si>
  <si>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</si>
  <si>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</si>
  <si>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</si>
  <si>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</si>
  <si>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</si>
  <si>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</si>
  <si>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</si>
  <si>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</si>
  <si>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</si>
  <si>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</si>
  <si>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</si>
  <si>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</si>
  <si>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</si>
  <si>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</si>
  <si>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</si>
  <si>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</si>
  <si>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</si>
  <si>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</si>
  <si>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</si>
  <si>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</si>
  <si>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</si>
  <si>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</si>
  <si>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</si>
  <si>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</si>
  <si>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</si>
  <si>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</si>
  <si>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</si>
  <si>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</si>
  <si>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</si>
  <si>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</si>
  <si>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</si>
  <si>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</si>
  <si>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</si>
  <si>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</si>
  <si>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</si>
  <si>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</si>
  <si>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</si>
  <si>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</si>
  <si>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</si>
  <si>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</si>
  <si>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</si>
  <si>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</si>
  <si>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</si>
  <si>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</si>
  <si>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</si>
  <si>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</si>
  <si>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</si>
  <si>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</si>
  <si>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</si>
  <si>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</si>
  <si>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</si>
  <si>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</si>
  <si>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</si>
  <si>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</si>
  <si>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</si>
  <si>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</si>
  <si>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</si>
  <si>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</si>
  <si>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</si>
  <si>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</si>
  <si>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</si>
  <si>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</si>
  <si>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</si>
  <si>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</si>
  <si>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</si>
  <si>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</si>
  <si>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</si>
  <si>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</si>
  <si>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</si>
  <si>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</si>
  <si>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</si>
  <si>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</si>
  <si>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</si>
  <si>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</si>
  <si>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</si>
  <si>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</si>
  <si>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</si>
  <si>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</si>
  <si>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</si>
  <si>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</si>
  <si>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</si>
  <si>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</si>
  <si>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</si>
  <si>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</si>
  <si>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</si>
  <si>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</si>
  <si>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</si>
  <si>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</si>
  <si>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</si>
  <si>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</si>
  <si>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</si>
  <si>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</si>
  <si>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</si>
  <si>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</si>
  <si>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</si>
  <si>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</si>
  <si>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</si>
  <si>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</si>
  <si>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</si>
  <si>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</si>
  <si>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</si>
  <si>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</si>
  <si>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</si>
  <si>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</si>
  <si>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</si>
  <si>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</si>
  <si>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</si>
  <si>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</si>
  <si>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</si>
  <si>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</si>
  <si>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</si>
  <si>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</si>
  <si>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</si>
  <si>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</si>
  <si>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</si>
  <si>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</si>
  <si>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</si>
  <si>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</si>
  <si>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</si>
  <si>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</si>
  <si>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</si>
  <si>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</si>
  <si>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</si>
  <si>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</si>
  <si>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</si>
  <si>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</si>
  <si>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</si>
  <si>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</si>
  <si>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</si>
  <si>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</si>
  <si>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</si>
  <si>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</si>
  <si>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</si>
  <si>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</si>
  <si>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</si>
  <si>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</si>
  <si>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</si>
  <si>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</si>
  <si>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</si>
  <si>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</si>
  <si>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</si>
  <si>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</si>
  <si>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</si>
  <si>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</si>
  <si>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</si>
  <si>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</si>
  <si>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</si>
  <si>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</si>
  <si>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</si>
  <si>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</si>
  <si>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</si>
  <si>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</si>
  <si>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</si>
  <si>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</si>
  <si>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</si>
  <si>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</si>
  <si>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</si>
  <si>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</si>
  <si>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</si>
  <si>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</si>
  <si>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</si>
  <si>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</si>
  <si>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</si>
  <si>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</si>
  <si>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</si>
  <si>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</si>
  <si>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</si>
  <si>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</si>
  <si>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</si>
  <si>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</si>
  <si>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</si>
  <si>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</si>
  <si>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</si>
  <si>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</si>
  <si>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</si>
  <si>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</si>
  <si>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</si>
  <si>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</si>
  <si>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</si>
  <si>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</si>
  <si>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</si>
  <si>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</si>
  <si>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</si>
  <si>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</si>
  <si>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</si>
  <si>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</si>
  <si>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</si>
  <si>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</si>
  <si>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</si>
  <si>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</si>
  <si>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</si>
  <si>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</si>
  <si>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</si>
  <si>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</si>
  <si>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</si>
  <si>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</si>
  <si>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</si>
  <si>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</si>
  <si>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</si>
  <si>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</si>
  <si>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</si>
  <si>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</si>
  <si>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</si>
  <si>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</si>
  <si>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</si>
  <si>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</si>
  <si>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</si>
  <si>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</si>
  <si>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</si>
  <si>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</si>
  <si>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</si>
  <si>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</si>
  <si>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</si>
  <si>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</si>
  <si>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</si>
  <si>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</si>
  <si>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</si>
  <si>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</si>
  <si>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</si>
  <si>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</si>
  <si>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</si>
  <si>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</si>
  <si>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</si>
  <si>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</si>
  <si>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</si>
  <si>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</si>
  <si>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</si>
  <si>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</si>
  <si>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</si>
  <si>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</si>
  <si>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</si>
  <si>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</si>
  <si>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</si>
  <si>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</si>
  <si>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</si>
  <si>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</si>
  <si>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</si>
  <si>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</si>
  <si>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</si>
  <si>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</si>
  <si>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</si>
  <si>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</si>
  <si>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</si>
  <si>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</si>
  <si>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</si>
  <si>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</si>
  <si>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</si>
  <si>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</si>
  <si>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</si>
  <si>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</si>
  <si>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</si>
  <si>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</si>
  <si>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</si>
  <si>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</si>
  <si>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</si>
  <si>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</si>
  <si>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</si>
  <si>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</si>
  <si>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</si>
  <si>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</si>
  <si>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</si>
  <si>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</si>
  <si>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</si>
  <si>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</si>
  <si>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</si>
  <si>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</si>
  <si>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</si>
  <si>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</si>
  <si>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</si>
  <si>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</si>
  <si>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</si>
  <si>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</si>
  <si>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</si>
  <si>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</si>
  <si>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</si>
  <si>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</si>
  <si>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</si>
  <si>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</si>
  <si>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</si>
  <si>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</si>
  <si>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</si>
  <si>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</si>
  <si>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</si>
  <si>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</si>
  <si>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</si>
  <si>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</si>
  <si>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</si>
  <si>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</si>
  <si>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</si>
  <si>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</si>
  <si>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</si>
  <si>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</si>
  <si>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</si>
  <si>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</si>
  <si>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</si>
  <si>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</si>
  <si>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</si>
  <si>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</si>
  <si>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</si>
  <si>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</si>
  <si>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</si>
  <si>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</si>
  <si>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</si>
  <si>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</si>
  <si>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</si>
  <si>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</si>
  <si>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</si>
  <si>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</si>
  <si>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</si>
  <si>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</si>
  <si>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</si>
  <si>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</si>
  <si>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</si>
  <si>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</si>
  <si>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</si>
  <si>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</si>
  <si>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</si>
  <si>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</si>
  <si>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</si>
  <si>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</si>
  <si>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</si>
  <si>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</si>
  <si>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</si>
  <si>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</si>
  <si>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</si>
  <si>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</si>
  <si>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</si>
  <si>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</si>
  <si>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</si>
  <si>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</si>
  <si>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</si>
  <si>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</si>
  <si>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</si>
  <si>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</si>
  <si>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</si>
  <si>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</si>
  <si>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</si>
  <si>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</si>
  <si>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</si>
  <si>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</si>
  <si>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</si>
  <si>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</si>
  <si>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</si>
  <si>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</si>
  <si>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</si>
  <si>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</si>
  <si>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</si>
  <si>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</si>
  <si>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</si>
  <si>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</si>
  <si>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</si>
  <si>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</si>
  <si>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</si>
  <si>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</si>
  <si>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</si>
  <si>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</si>
  <si>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</si>
  <si>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</si>
  <si>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</si>
  <si>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</si>
  <si>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</si>
  <si>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</si>
  <si>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</si>
  <si>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</si>
  <si>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</si>
  <si>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</si>
  <si>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</si>
  <si>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</si>
  <si>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</si>
  <si>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</si>
  <si>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</si>
  <si>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</si>
  <si>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</si>
  <si>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</si>
  <si>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</si>
  <si>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</si>
  <si>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</si>
  <si>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</si>
  <si>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</si>
  <si>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</si>
  <si>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</si>
  <si>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</si>
  <si>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</si>
  <si>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</si>
  <si>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</si>
  <si>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</si>
  <si>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</si>
  <si>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</si>
  <si>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</si>
  <si>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</si>
  <si>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</si>
  <si>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</si>
  <si>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</si>
  <si>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</si>
  <si>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</si>
  <si>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</si>
  <si>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</si>
  <si>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</si>
  <si>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</si>
  <si>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</si>
  <si>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</si>
  <si>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</si>
  <si>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</si>
  <si>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</si>
  <si>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</si>
  <si>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</si>
  <si>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</si>
  <si>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</si>
  <si>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</si>
  <si>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</si>
  <si>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</si>
  <si>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</si>
  <si>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</si>
  <si>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</si>
  <si>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</si>
  <si>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</si>
  <si>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</si>
  <si>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</si>
  <si>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</si>
  <si>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</si>
  <si>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</si>
  <si>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</si>
  <si>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</si>
  <si>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</si>
  <si>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</si>
  <si>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</si>
  <si>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</si>
  <si>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</si>
  <si>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</si>
  <si>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</si>
  <si>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</si>
  <si>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</si>
  <si>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</si>
  <si>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</si>
  <si>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</si>
  <si>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</si>
  <si>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</si>
  <si>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</si>
  <si>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</si>
  <si>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</si>
  <si>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</si>
  <si>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</si>
  <si>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</si>
  <si>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</si>
  <si>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</si>
  <si>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</si>
  <si>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</si>
  <si>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</si>
  <si>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</si>
  <si>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</si>
  <si>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</si>
  <si>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</si>
  <si>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</si>
  <si>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</si>
  <si>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</si>
  <si>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</si>
  <si>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</si>
  <si>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</si>
  <si>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</si>
  <si>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</si>
  <si>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</si>
  <si>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</si>
  <si>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</si>
  <si>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</si>
  <si>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</si>
  <si>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</si>
  <si>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</si>
  <si>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</si>
  <si>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</si>
  <si>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</si>
  <si>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</si>
  <si>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</si>
  <si>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</si>
  <si>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</si>
  <si>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</si>
  <si>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</si>
  <si>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</si>
  <si>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</si>
  <si>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</si>
  <si>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</si>
  <si>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</si>
  <si>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</si>
  <si>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</si>
  <si>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</si>
  <si>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</si>
  <si>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</si>
  <si>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</si>
  <si>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</si>
  <si>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</si>
  <si>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</si>
  <si>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</si>
  <si>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</si>
  <si>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</si>
  <si>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</si>
  <si>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</si>
  <si>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</si>
  <si>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</si>
  <si>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</si>
  <si>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</si>
  <si>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</si>
  <si>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</si>
  <si>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</si>
  <si>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</si>
  <si>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</si>
  <si>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</si>
  <si>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</si>
  <si>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</si>
  <si>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</si>
  <si>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</si>
  <si>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</si>
  <si>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</si>
  <si>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</si>
  <si>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</si>
  <si>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</si>
  <si>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</si>
  <si>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</si>
  <si>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</si>
  <si>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</si>
  <si>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</si>
  <si>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</si>
  <si>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</si>
  <si>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</si>
  <si>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</si>
  <si>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</si>
  <si>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</si>
  <si>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</si>
  <si>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</si>
  <si>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</si>
  <si>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</si>
  <si>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</si>
  <si>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</si>
  <si>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</si>
  <si>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</si>
  <si>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</si>
  <si>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</si>
  <si>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</si>
  <si>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</si>
  <si>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</si>
  <si>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</si>
  <si>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</si>
  <si>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</si>
  <si>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</si>
  <si>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</si>
  <si>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</si>
  <si>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</si>
  <si>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</si>
  <si>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</si>
  <si>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</si>
  <si>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</si>
  <si>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</si>
  <si>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</si>
  <si>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</si>
  <si>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</si>
  <si>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</si>
  <si>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</si>
  <si>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</si>
  <si>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</si>
  <si>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</si>
  <si>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</si>
  <si>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</si>
  <si>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</si>
  <si>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</si>
  <si>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</si>
  <si>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</si>
  <si>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</si>
  <si>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</si>
  <si>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</si>
  <si>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</si>
  <si>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</si>
  <si>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</si>
  <si>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</si>
  <si>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</si>
  <si>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</si>
  <si>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</si>
  <si>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</si>
  <si>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</si>
  <si>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</si>
  <si>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</si>
  <si>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</si>
  <si>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</si>
  <si>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</si>
  <si>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</si>
  <si>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</si>
  <si>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</si>
  <si>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</si>
  <si>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</si>
  <si>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</si>
  <si>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</si>
  <si>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</si>
  <si>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</si>
  <si>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</si>
  <si>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</si>
  <si>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</si>
  <si>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</si>
  <si>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</si>
  <si>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</si>
  <si>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</si>
  <si>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</si>
  <si>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</si>
  <si>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</si>
  <si>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</si>
  <si>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</si>
  <si>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</si>
  <si>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</si>
  <si>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</si>
  <si>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</si>
  <si>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</si>
  <si>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</si>
  <si>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</si>
  <si>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</si>
  <si>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</si>
  <si>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</si>
  <si>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</si>
  <si>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</si>
  <si>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</si>
  <si>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</si>
  <si>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</si>
  <si>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</si>
  <si>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</si>
  <si>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</si>
  <si>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</si>
  <si>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</si>
  <si>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</si>
  <si>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</si>
  <si>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</si>
  <si>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</si>
  <si>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</si>
  <si>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</si>
  <si>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</si>
  <si>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</si>
  <si>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</si>
  <si>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</si>
  <si>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</si>
  <si>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</si>
  <si>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</si>
  <si>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</si>
  <si>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</si>
  <si>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</si>
  <si>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</si>
  <si>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</si>
  <si>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</si>
  <si>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</si>
  <si>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</si>
  <si>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</si>
  <si>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</si>
  <si>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</si>
  <si>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</si>
  <si>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</si>
  <si>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</si>
  <si>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</si>
  <si>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</si>
  <si>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</si>
  <si>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</si>
  <si>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</si>
  <si>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</si>
  <si>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</si>
  <si>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</si>
  <si>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</si>
  <si>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</si>
  <si>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</si>
  <si>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</si>
  <si>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</si>
  <si>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</si>
  <si>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</si>
  <si>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</si>
  <si>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</si>
  <si>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</si>
  <si>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</si>
  <si>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</si>
  <si>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</si>
  <si>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</si>
  <si>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</si>
  <si>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</si>
  <si>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</si>
  <si>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</si>
  <si>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</si>
  <si>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</si>
  <si>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</si>
  <si>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</si>
  <si>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</si>
  <si>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</si>
  <si>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</si>
  <si>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</si>
  <si>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</si>
  <si>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</si>
  <si>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</si>
  <si>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</si>
  <si>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</si>
  <si>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</si>
  <si>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</si>
  <si>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</si>
  <si>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</si>
  <si>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</si>
  <si>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</si>
  <si>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</si>
  <si>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</si>
  <si>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</si>
  <si>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</si>
  <si>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</si>
  <si>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</si>
  <si>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</si>
  <si>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</si>
  <si>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</si>
  <si>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</si>
  <si>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</si>
  <si>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</si>
  <si>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</si>
  <si>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</si>
  <si>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</si>
  <si>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</si>
  <si>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</si>
  <si>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</si>
  <si>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</si>
  <si>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</si>
  <si>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</si>
  <si>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</si>
  <si>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</si>
  <si>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</si>
  <si>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</si>
  <si>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</si>
  <si>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</si>
  <si>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</si>
  <si>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</si>
  <si>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</si>
  <si>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</si>
  <si>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</si>
  <si>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</si>
  <si>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</si>
  <si>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</si>
  <si>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</si>
  <si>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</si>
  <si>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</si>
  <si>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</si>
  <si>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</si>
  <si>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</si>
  <si>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</si>
  <si>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</si>
  <si>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</si>
  <si>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</si>
  <si>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</si>
  <si>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</si>
  <si>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</si>
  <si>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</si>
  <si>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</si>
  <si>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</si>
  <si>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</si>
  <si>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</si>
  <si>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</si>
  <si>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</si>
  <si>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</si>
  <si>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</si>
  <si>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</si>
  <si>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</si>
  <si>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</si>
  <si>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</si>
  <si>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</si>
  <si>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</si>
  <si>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</si>
  <si>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</si>
  <si>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</si>
  <si>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</si>
  <si>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</si>
  <si>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</si>
  <si>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</si>
  <si>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</si>
  <si>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</si>
  <si>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</si>
  <si>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</si>
  <si>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</si>
  <si>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</si>
  <si>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</si>
  <si>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</si>
  <si>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</si>
  <si>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</si>
  <si>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</si>
  <si>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</si>
  <si>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</si>
  <si>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</si>
  <si>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</si>
  <si>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</si>
  <si>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</si>
  <si>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</si>
  <si>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</si>
  <si>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</si>
  <si>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</si>
  <si>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</si>
  <si>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</si>
  <si>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</si>
  <si>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</si>
  <si>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</si>
  <si>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</si>
  <si>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</si>
  <si>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</si>
  <si>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</si>
  <si>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</si>
  <si>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</si>
  <si>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</si>
  <si>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</si>
  <si>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</si>
  <si>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</si>
  <si>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</si>
  <si>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</si>
  <si>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</si>
  <si>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</si>
  <si>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</si>
  <si>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</si>
  <si>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</si>
  <si>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</si>
  <si>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</si>
  <si>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</si>
  <si>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</si>
  <si>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</si>
  <si>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</si>
  <si>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</si>
  <si>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</si>
  <si>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</si>
  <si>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</si>
  <si>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</si>
  <si>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</si>
  <si>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</si>
  <si>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</si>
  <si>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</si>
  <si>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</si>
  <si>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</si>
  <si>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</si>
  <si>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</si>
  <si>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</si>
  <si>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</si>
  <si>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</si>
  <si>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</si>
  <si>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</si>
  <si>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</si>
  <si>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</si>
  <si>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</si>
  <si>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</si>
  <si>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</si>
  <si>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</si>
  <si>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</si>
  <si>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</si>
  <si>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</si>
  <si>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</si>
  <si>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</si>
  <si>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</si>
  <si>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</si>
  <si>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</si>
  <si>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</si>
  <si>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</si>
  <si>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</si>
  <si>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</si>
  <si>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</si>
  <si>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</si>
  <si>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</si>
  <si>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</si>
  <si>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</si>
  <si>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</si>
  <si>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</si>
  <si>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</si>
  <si>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</si>
  <si>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</si>
  <si>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</si>
  <si>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</si>
  <si>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</si>
  <si>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</si>
  <si>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</si>
  <si>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</si>
  <si>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</si>
  <si>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</si>
  <si>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</si>
  <si>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</si>
  <si>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</si>
  <si>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</si>
  <si>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</si>
  <si>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</si>
  <si>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</si>
  <si>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</si>
  <si>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</si>
  <si>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</si>
  <si>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</si>
  <si>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</si>
  <si>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</si>
  <si>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</si>
  <si>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</si>
  <si>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</si>
  <si>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</si>
  <si>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</si>
  <si>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</si>
  <si>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</si>
  <si>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</si>
  <si>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</si>
  <si>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</si>
  <si>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</si>
  <si>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</si>
  <si>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</si>
  <si>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</si>
  <si>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</si>
  <si>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</si>
  <si>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</si>
  <si>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</si>
  <si>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</si>
  <si>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</si>
  <si>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</si>
  <si>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</si>
  <si>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</si>
  <si>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</si>
  <si>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</si>
  <si>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</si>
  <si>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</si>
  <si>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</si>
  <si>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</si>
  <si>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</si>
  <si>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</si>
  <si>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</si>
  <si>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</si>
  <si>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</si>
  <si>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</si>
  <si>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</si>
  <si>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</si>
  <si>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</si>
  <si>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</si>
  <si>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</si>
  <si>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</si>
  <si>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</si>
  <si>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</si>
  <si>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</si>
  <si>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</si>
  <si>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</si>
  <si>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</si>
  <si>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</si>
  <si>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</si>
  <si>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</si>
  <si>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</si>
  <si>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</si>
  <si>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</si>
  <si>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</si>
  <si>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</si>
  <si>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</si>
  <si>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</si>
  <si>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</si>
  <si>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</si>
  <si>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</si>
  <si>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</si>
  <si>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</si>
  <si>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</si>
  <si>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</si>
  <si>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</si>
  <si>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</si>
  <si>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</si>
  <si>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</si>
  <si>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</si>
  <si>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</si>
  <si>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</si>
  <si>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</si>
  <si>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</si>
  <si>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</si>
  <si>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</si>
  <si>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</si>
  <si>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</si>
  <si>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</si>
  <si>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</si>
  <si>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</si>
  <si>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</si>
  <si>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</si>
  <si>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</si>
  <si>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</si>
  <si>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</si>
  <si>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</si>
  <si>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</si>
  <si>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</si>
  <si>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</si>
  <si>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</si>
  <si>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</si>
  <si>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</si>
  <si>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</si>
  <si>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</si>
  <si>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</si>
  <si>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</si>
  <si>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</si>
  <si>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</si>
  <si>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</si>
  <si>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</si>
  <si>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</si>
  <si>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</si>
  <si>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</si>
  <si>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</si>
  <si>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</si>
  <si>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</si>
  <si>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</si>
  <si>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</si>
  <si>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</si>
  <si>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</si>
  <si>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</si>
  <si>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</si>
  <si>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</si>
  <si>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</si>
  <si>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</si>
  <si>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</si>
  <si>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</si>
  <si>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</si>
  <si>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</si>
  <si>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</si>
  <si>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</si>
  <si>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</si>
  <si>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</si>
  <si>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</si>
  <si>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</si>
  <si>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</si>
  <si>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</si>
  <si>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</si>
  <si>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</si>
  <si>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</si>
  <si>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</si>
  <si>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</si>
  <si>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</si>
  <si>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</si>
  <si>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</si>
  <si>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</si>
  <si>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</si>
  <si>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</si>
  <si>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</si>
  <si>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</si>
  <si>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</si>
  <si>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</si>
  <si>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</si>
  <si>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</si>
  <si>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</si>
  <si>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</si>
  <si>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</si>
  <si>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</si>
  <si>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</si>
  <si>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</si>
  <si>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</si>
  <si>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</si>
  <si>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</si>
  <si>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</si>
  <si>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</si>
  <si>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</si>
  <si>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</si>
  <si>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</si>
  <si>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</si>
  <si>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</si>
  <si>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</si>
  <si>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</si>
  <si>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</si>
  <si>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</si>
  <si>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</si>
  <si>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</si>
  <si>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</si>
  <si>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</si>
  <si>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</si>
  <si>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</si>
  <si>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</si>
  <si>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</si>
  <si>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</si>
  <si>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</si>
  <si>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</si>
  <si>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</si>
  <si>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</si>
  <si>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</si>
  <si>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</si>
  <si>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</si>
  <si>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</si>
  <si>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</si>
  <si>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</si>
  <si>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</si>
  <si>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</si>
  <si>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</si>
  <si>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</si>
  <si>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</si>
  <si>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</si>
  <si>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</si>
  <si>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</si>
  <si>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</si>
  <si>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</si>
  <si>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</si>
  <si>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</si>
  <si>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</si>
  <si>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</si>
  <si>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</si>
  <si>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</si>
  <si>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</si>
  <si>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</si>
  <si>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</si>
  <si>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</si>
  <si>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</si>
  <si>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</si>
  <si>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</si>
  <si>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</si>
  <si>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</si>
  <si>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</si>
  <si>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</si>
  <si>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</si>
  <si>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</si>
  <si>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</si>
  <si>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</si>
  <si>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</si>
  <si>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</si>
  <si>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</si>
  <si>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</si>
  <si>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</si>
  <si>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</si>
  <si>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</si>
  <si>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</si>
  <si>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</si>
  <si>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</si>
  <si>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</si>
  <si>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</si>
  <si>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</si>
  <si>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</si>
  <si>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</si>
  <si>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</si>
  <si>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</si>
  <si>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</si>
  <si>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</si>
  <si>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</si>
  <si>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</si>
  <si>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</si>
  <si>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</si>
  <si>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</si>
  <si>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</si>
  <si>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</si>
  <si>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</si>
  <si>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</si>
  <si>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</si>
  <si>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</si>
  <si>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</si>
  <si>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</si>
  <si>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</si>
  <si>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</si>
  <si>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</si>
  <si>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</si>
  <si>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</si>
  <si>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</si>
  <si>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</si>
  <si>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</si>
  <si>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</si>
  <si>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</si>
  <si>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</si>
  <si>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</si>
  <si>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</si>
  <si>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</si>
  <si>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</si>
  <si>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</si>
  <si>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</si>
  <si>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</si>
  <si>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</si>
  <si>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</si>
  <si>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</si>
  <si>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</si>
  <si>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</si>
  <si>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</si>
  <si>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</si>
  <si>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</si>
  <si>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</si>
  <si>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</si>
  <si>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</si>
  <si>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</si>
  <si>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</si>
  <si>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</si>
  <si>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</si>
  <si>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</si>
  <si>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</si>
  <si>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</si>
  <si>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</si>
  <si>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</si>
  <si>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</si>
  <si>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</si>
  <si>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</si>
  <si>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</si>
  <si>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</si>
  <si>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</si>
  <si>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</si>
  <si>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</si>
  <si>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</si>
  <si>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</si>
  <si>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</si>
  <si>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</si>
  <si>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</si>
  <si>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</si>
  <si>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</si>
  <si>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</si>
  <si>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</si>
  <si>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</si>
  <si>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</si>
  <si>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</si>
  <si>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</si>
  <si>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</si>
  <si>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</si>
  <si>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</si>
  <si>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</si>
  <si>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</si>
  <si>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</si>
  <si>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</si>
  <si>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</si>
  <si>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</si>
  <si>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</si>
  <si>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</si>
  <si>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</si>
  <si>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</si>
  <si>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</si>
  <si>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</si>
  <si>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</si>
  <si>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</si>
  <si>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</si>
  <si>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</si>
  <si>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</si>
  <si>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</si>
  <si>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</si>
  <si>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</si>
  <si>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</si>
  <si>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</si>
  <si>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</si>
  <si>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</si>
  <si>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</si>
  <si>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</si>
  <si>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</si>
  <si>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</si>
  <si>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</si>
  <si>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</si>
  <si>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</si>
  <si>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</si>
  <si>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</si>
  <si>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</si>
  <si>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</si>
  <si>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</si>
  <si>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</si>
  <si>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</si>
  <si>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</si>
  <si>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</si>
  <si>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</si>
  <si>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</si>
  <si>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</si>
  <si>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</si>
  <si>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</si>
  <si>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</si>
  <si>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</si>
  <si>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</si>
  <si>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</si>
  <si>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</si>
  <si>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</si>
  <si>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</si>
  <si>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</si>
  <si>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</si>
  <si>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</si>
  <si>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</si>
  <si>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</si>
  <si>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</si>
  <si>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</si>
  <si>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</si>
  <si>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</si>
  <si>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</si>
  <si>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</si>
  <si>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</si>
  <si>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</si>
  <si>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</si>
  <si>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</si>
  <si>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</si>
  <si>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</si>
  <si>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</si>
  <si>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</si>
  <si>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</si>
  <si>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</si>
  <si>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</si>
  <si>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</si>
  <si>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</si>
  <si>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</si>
  <si>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</si>
  <si>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</si>
  <si>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</si>
  <si>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</si>
  <si>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</si>
  <si>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</si>
  <si>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</si>
  <si>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</si>
  <si>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</si>
  <si>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</si>
  <si>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</si>
  <si>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</si>
  <si>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</si>
  <si>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</si>
  <si>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</si>
  <si>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</si>
  <si>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</si>
  <si>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</si>
  <si>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</si>
  <si>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</si>
  <si>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</si>
  <si>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</si>
  <si>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</si>
  <si>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</si>
  <si>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</si>
  <si>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</si>
  <si>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</si>
  <si>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</si>
  <si>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</si>
  <si>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</si>
  <si>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</si>
  <si>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</si>
  <si>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</si>
  <si>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</si>
  <si>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</si>
  <si>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</si>
  <si>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</si>
  <si>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</si>
  <si>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</si>
  <si>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</si>
  <si>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</si>
  <si>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</si>
  <si>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</si>
  <si>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</si>
  <si>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</si>
  <si>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</si>
  <si>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</si>
  <si>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</si>
  <si>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</si>
  <si>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</si>
  <si>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</si>
  <si>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</si>
  <si>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</si>
  <si>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</si>
  <si>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</si>
  <si>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</si>
  <si>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</si>
  <si>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</si>
  <si>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</si>
  <si>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</si>
  <si>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</si>
  <si>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</si>
  <si>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</si>
  <si>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</si>
  <si>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</si>
  <si>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</si>
  <si>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</si>
  <si>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</si>
  <si>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</si>
  <si>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</si>
  <si>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</si>
  <si>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</si>
  <si>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</si>
  <si>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</si>
  <si>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</si>
  <si>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</si>
  <si>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</si>
  <si>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</si>
  <si>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</si>
  <si>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</si>
  <si>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</si>
  <si>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</si>
  <si>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</si>
  <si>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</si>
  <si>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</si>
  <si>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</si>
  <si>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</si>
  <si>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</si>
  <si>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</si>
  <si>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</si>
  <si>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</si>
  <si>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</si>
  <si>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</si>
  <si>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</si>
  <si>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</si>
  <si>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</si>
  <si>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</si>
  <si>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</si>
  <si>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</si>
  <si>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</si>
  <si>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</si>
  <si>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</si>
  <si>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</si>
  <si>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</si>
  <si>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</si>
  <si>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</si>
  <si>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</si>
  <si>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</si>
  <si>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</si>
  <si>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</si>
  <si>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</si>
  <si>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</si>
  <si>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</si>
  <si>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</si>
  <si>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</si>
  <si>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</si>
  <si>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</si>
  <si>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</si>
  <si>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</si>
  <si>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</si>
  <si>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</si>
  <si>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</si>
  <si>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</si>
  <si>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</si>
  <si>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</si>
  <si>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</si>
  <si>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</si>
  <si>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</si>
  <si>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</si>
  <si>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</si>
  <si>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</si>
  <si>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</si>
  <si>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</si>
  <si>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</si>
  <si>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</si>
  <si>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</si>
  <si>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</si>
  <si>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</si>
  <si>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</si>
  <si>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</si>
  <si>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</si>
  <si>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</si>
  <si>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</si>
  <si>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</si>
  <si>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</si>
  <si>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</si>
  <si>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</si>
  <si>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</si>
  <si>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</si>
  <si>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</si>
  <si>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</si>
  <si>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</si>
  <si>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</si>
  <si>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</si>
  <si>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</si>
  <si>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</si>
  <si>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</si>
  <si>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</si>
  <si>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</si>
  <si>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</si>
  <si>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</si>
  <si>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</si>
  <si>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</si>
  <si>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</si>
  <si>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</si>
  <si>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</si>
  <si>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</si>
  <si>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</si>
  <si>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</si>
  <si>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</si>
  <si>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</si>
  <si>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</si>
  <si>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</si>
  <si>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</si>
  <si>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</si>
  <si>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</si>
  <si>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</si>
  <si>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</si>
  <si>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</si>
  <si>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</si>
  <si>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</si>
  <si>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</si>
  <si>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</si>
  <si>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</si>
  <si>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</si>
  <si>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</si>
  <si>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</si>
  <si>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</si>
  <si>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</si>
  <si>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</si>
  <si>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</si>
  <si>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</si>
  <si>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</si>
  <si>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</si>
  <si>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</si>
  <si>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</si>
  <si>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</si>
  <si>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</si>
  <si>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</si>
  <si>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</si>
  <si>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</si>
  <si>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</si>
  <si>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</si>
  <si>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</si>
  <si>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</si>
  <si>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</si>
  <si>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</si>
  <si>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</si>
  <si>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</si>
  <si>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</si>
  <si>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</si>
  <si>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</si>
  <si>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</si>
  <si>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</si>
  <si>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</si>
  <si>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</si>
  <si>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</si>
  <si>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</si>
  <si>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</si>
  <si>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</si>
  <si>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</si>
  <si>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</si>
  <si>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</si>
  <si>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</si>
  <si>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</si>
  <si>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</si>
  <si>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</si>
  <si>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</si>
  <si>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</si>
  <si>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</si>
  <si>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</si>
  <si>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</si>
  <si>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</si>
  <si>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</si>
  <si>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</si>
  <si>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</si>
  <si>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</si>
  <si>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</si>
  <si>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</si>
  <si>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</si>
  <si>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</si>
  <si>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</si>
  <si>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</si>
  <si>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</si>
  <si>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</si>
  <si>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</si>
  <si>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</si>
  <si>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</si>
  <si>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</si>
  <si>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</si>
  <si>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</si>
  <si>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</si>
  <si>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</si>
  <si>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</si>
  <si>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</si>
  <si>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</si>
  <si>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</si>
  <si>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</si>
  <si>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</si>
  <si>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</si>
  <si>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</si>
  <si>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</si>
  <si>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</si>
  <si>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</si>
  <si>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</si>
  <si>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</si>
  <si>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</si>
  <si>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</si>
  <si>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</si>
  <si>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</si>
  <si>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</si>
  <si>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</si>
  <si>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</si>
  <si>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</si>
  <si>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</si>
  <si>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</si>
  <si>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</si>
  <si>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</si>
  <si>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</si>
  <si>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</si>
  <si>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</si>
  <si>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</si>
  <si>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</si>
  <si>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</si>
  <si>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</si>
  <si>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</si>
  <si>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</si>
  <si>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</si>
  <si>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</si>
  <si>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</si>
  <si>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</si>
  <si>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</si>
  <si>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</si>
  <si>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</si>
  <si>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</si>
  <si>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</si>
  <si>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</si>
  <si>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</si>
  <si>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</si>
  <si>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</si>
  <si>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</si>
  <si>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</si>
  <si>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</si>
  <si>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</si>
  <si>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</si>
  <si>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</si>
  <si>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</si>
  <si>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</si>
  <si>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</si>
  <si>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</si>
  <si>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</si>
  <si>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</si>
  <si>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</si>
  <si>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</si>
  <si>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</si>
  <si>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</si>
  <si>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</si>
  <si>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</si>
  <si>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</si>
  <si>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</si>
  <si>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</si>
  <si>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</si>
  <si>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</si>
  <si>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</si>
  <si>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</si>
  <si>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</si>
  <si>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</si>
  <si>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</si>
  <si>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</si>
  <si>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</si>
  <si>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</si>
  <si>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</si>
  <si>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</si>
  <si>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</si>
  <si>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</si>
  <si>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</si>
  <si>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</si>
  <si>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</si>
  <si>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</si>
  <si>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</si>
  <si>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</si>
  <si>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</si>
  <si>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</si>
  <si>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</si>
  <si>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</si>
  <si>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</si>
  <si>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</si>
  <si>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</si>
  <si>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</si>
  <si>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</si>
  <si>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</si>
  <si>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</si>
  <si>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</si>
  <si>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</si>
  <si>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</si>
  <si>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</si>
  <si>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</si>
  <si>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</si>
  <si>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</si>
  <si>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</si>
  <si>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</si>
  <si>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</si>
  <si>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</si>
  <si>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</si>
  <si>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</si>
  <si>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</si>
  <si>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</si>
  <si>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</si>
  <si>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</si>
  <si>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</si>
  <si>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</si>
  <si>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</si>
  <si>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</si>
  <si>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</si>
  <si>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</si>
  <si>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</si>
  <si>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</si>
  <si>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</si>
  <si>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</si>
  <si>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</si>
  <si>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</si>
  <si>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</si>
  <si>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</si>
  <si>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</si>
  <si>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</si>
  <si>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</si>
  <si>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</si>
  <si>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</si>
  <si>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</si>
  <si>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</si>
  <si>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</si>
  <si>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</si>
  <si>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</si>
  <si>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</si>
  <si>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</si>
  <si>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</si>
  <si>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</si>
  <si>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</si>
  <si>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</si>
  <si>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</si>
  <si>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</si>
  <si>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</si>
  <si>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</si>
  <si>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</si>
  <si>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</si>
  <si>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</si>
  <si>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</si>
  <si>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</si>
  <si>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</si>
  <si>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</si>
  <si>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</si>
  <si>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</si>
  <si>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</si>
  <si>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</si>
  <si>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</si>
  <si>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</si>
  <si>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</si>
  <si>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</si>
  <si>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</si>
  <si>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</si>
  <si>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</si>
  <si>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</si>
  <si>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</si>
  <si>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</si>
  <si>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</si>
  <si>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</si>
  <si>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</si>
  <si>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</si>
  <si>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</si>
  <si>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</si>
  <si>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</si>
  <si>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</si>
  <si>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</si>
  <si>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</si>
  <si>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</si>
  <si>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</si>
  <si>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</si>
  <si>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</si>
  <si>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</si>
  <si>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</si>
  <si>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</si>
  <si>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</si>
  <si>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</si>
  <si>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</si>
  <si>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</si>
  <si>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</si>
  <si>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</si>
  <si>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</si>
  <si>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</si>
  <si>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</si>
  <si>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</si>
  <si>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</si>
  <si>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</si>
  <si>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</si>
  <si>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</si>
  <si>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</si>
  <si>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</si>
  <si>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</si>
  <si>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</si>
  <si>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</si>
  <si>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</si>
  <si>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</si>
  <si>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</si>
  <si>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</si>
  <si>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</si>
  <si>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</si>
  <si>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</si>
  <si>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</si>
  <si>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</si>
  <si>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</si>
  <si>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</si>
  <si>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</si>
  <si>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</si>
  <si>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</si>
  <si>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</si>
  <si>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</si>
  <si>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</si>
  <si>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</si>
  <si>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</si>
  <si>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</si>
  <si>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</si>
  <si>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</si>
  <si>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</si>
  <si>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</si>
  <si>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</si>
  <si>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</si>
  <si>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</si>
  <si>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</si>
  <si>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</si>
  <si>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</si>
  <si>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</si>
  <si>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</si>
  <si>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</si>
  <si>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</si>
  <si>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</si>
  <si>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</si>
  <si>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</si>
  <si>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</si>
  <si>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</si>
  <si>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</si>
  <si>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</si>
  <si>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</si>
  <si>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</si>
  <si>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</si>
  <si>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</si>
  <si>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</si>
  <si>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</si>
  <si>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</si>
  <si>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</si>
  <si>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</si>
  <si>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</si>
  <si>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</si>
  <si>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</si>
  <si>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</si>
  <si>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</si>
  <si>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</si>
  <si>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</si>
  <si>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</si>
  <si>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</si>
  <si>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</si>
  <si>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</si>
  <si>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</si>
  <si>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</si>
  <si>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</si>
  <si>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</si>
  <si>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</si>
  <si>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</si>
  <si>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</si>
  <si>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</si>
  <si>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</si>
  <si>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</si>
  <si>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</si>
  <si>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</si>
  <si>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</si>
  <si>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</si>
  <si>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</si>
  <si>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</si>
  <si>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</si>
  <si>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</si>
  <si>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</si>
  <si>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</si>
  <si>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</si>
  <si>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</si>
  <si>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</si>
  <si>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</si>
  <si>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</si>
  <si>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</si>
  <si>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</si>
  <si>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</si>
  <si>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</si>
  <si>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</si>
  <si>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</si>
  <si>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</si>
  <si>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</si>
  <si>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</si>
  <si>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</si>
  <si>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</si>
  <si>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</si>
  <si>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</si>
  <si>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</si>
  <si>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</si>
  <si>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</si>
  <si>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</si>
  <si>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</si>
  <si>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</si>
  <si>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</si>
  <si>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</si>
  <si>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</si>
  <si>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</si>
  <si>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</si>
  <si>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</si>
  <si>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</si>
  <si>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</si>
  <si>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</si>
  <si>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</si>
  <si>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</si>
  <si>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</si>
  <si>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</si>
  <si>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</si>
  <si>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</si>
  <si>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</si>
  <si>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</si>
  <si>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</si>
  <si>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</si>
  <si>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</si>
  <si>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</si>
  <si>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</si>
  <si>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</si>
  <si>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</si>
  <si>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</si>
  <si>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</si>
  <si>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</si>
  <si>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</si>
  <si>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</si>
  <si>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</si>
  <si>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</si>
  <si>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</si>
  <si>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</si>
  <si>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</si>
  <si>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</si>
  <si>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</si>
  <si>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</si>
  <si>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</si>
  <si>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</si>
  <si>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</si>
  <si>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</si>
  <si>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</si>
  <si>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</si>
  <si>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</si>
  <si>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</si>
  <si>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</si>
  <si>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</si>
  <si>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</si>
  <si>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</si>
  <si>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</si>
  <si>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</si>
  <si>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</si>
  <si>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</si>
  <si>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</si>
  <si>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</si>
  <si>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</si>
  <si>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</si>
  <si>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</si>
  <si>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</si>
  <si>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</si>
  <si>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</si>
  <si>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</si>
  <si>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</si>
  <si>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</si>
  <si>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</si>
  <si>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</si>
  <si>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</si>
  <si>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</si>
  <si>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</si>
  <si>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</si>
  <si>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</si>
  <si>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</si>
  <si>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</si>
  <si>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</si>
  <si>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</si>
  <si>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</si>
  <si>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</si>
  <si>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</si>
  <si>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</si>
  <si>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</si>
  <si>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</si>
  <si>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</si>
  <si>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</si>
  <si>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</si>
  <si>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</si>
  <si>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</si>
  <si>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</si>
  <si>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</si>
  <si>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</si>
  <si>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</si>
  <si>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</si>
  <si>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</si>
  <si>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</si>
  <si>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</si>
  <si>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</si>
  <si>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</si>
  <si>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</si>
  <si>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</si>
  <si>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</si>
  <si>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</si>
  <si>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</si>
  <si>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</si>
  <si>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</si>
  <si>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</si>
  <si>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</si>
  <si>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</si>
  <si>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</si>
  <si>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</si>
  <si>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</si>
  <si>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</si>
  <si>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</si>
  <si>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</si>
  <si>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</si>
  <si>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</si>
  <si>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</si>
  <si>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</si>
  <si>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</si>
  <si>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</si>
  <si>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</si>
  <si>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</si>
  <si>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</si>
  <si>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</si>
  <si>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</si>
  <si>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</si>
  <si>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</si>
  <si>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</si>
  <si>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</si>
  <si>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</si>
  <si>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</si>
  <si>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</si>
  <si>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</si>
  <si>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</si>
  <si>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</si>
  <si>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</si>
  <si>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</si>
  <si>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</si>
  <si>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</si>
  <si>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</si>
  <si>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</si>
  <si>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</si>
  <si>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</si>
  <si>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</si>
  <si>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</si>
  <si>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</si>
  <si>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</si>
  <si>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</si>
  <si>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</si>
  <si>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</si>
  <si>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</si>
  <si>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</si>
  <si>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</si>
  <si>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</si>
  <si>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</si>
  <si>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</si>
  <si>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</si>
  <si>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</si>
  <si>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</si>
  <si>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</si>
  <si>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</si>
  <si>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</si>
  <si>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</si>
  <si>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</si>
  <si>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</si>
  <si>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</si>
  <si>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</si>
  <si>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</si>
  <si>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</si>
  <si>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</si>
  <si>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</si>
  <si>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</si>
  <si>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</si>
  <si>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</si>
  <si>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</si>
  <si>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</si>
  <si>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</si>
  <si>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</si>
  <si>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</si>
  <si>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</si>
  <si>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</si>
  <si>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</si>
  <si>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</si>
  <si>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</si>
  <si>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</si>
  <si>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</si>
  <si>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</si>
  <si>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</si>
  <si>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</si>
  <si>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</si>
  <si>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</si>
  <si>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</si>
  <si>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</si>
  <si>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</si>
  <si>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</si>
  <si>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</si>
  <si>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</si>
  <si>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</si>
  <si>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</si>
  <si>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</si>
  <si>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</si>
  <si>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</si>
  <si>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</si>
  <si>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</si>
  <si>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</si>
  <si>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</si>
  <si>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</si>
  <si>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</si>
  <si>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</si>
  <si>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</si>
  <si>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</si>
  <si>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</si>
  <si>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</si>
  <si>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</si>
  <si>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</si>
  <si>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</si>
  <si>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</si>
  <si>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</si>
  <si>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</si>
  <si>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</si>
  <si>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</si>
  <si>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</si>
  <si>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</si>
  <si>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</si>
  <si>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</si>
  <si>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</si>
  <si>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</si>
  <si>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</si>
  <si>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</si>
  <si>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</si>
  <si>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</si>
  <si>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</si>
  <si>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</si>
  <si>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</si>
  <si>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</si>
  <si>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</si>
  <si>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</si>
  <si>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</si>
  <si>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</si>
  <si>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</si>
  <si>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</si>
  <si>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</si>
  <si>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</si>
  <si>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</si>
  <si>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</si>
  <si>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</si>
  <si>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</si>
  <si>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</si>
  <si>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</si>
  <si>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</si>
  <si>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</si>
  <si>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</si>
  <si>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</si>
  <si>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</si>
  <si>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</si>
  <si>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</si>
  <si>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</si>
  <si>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</si>
  <si>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</si>
  <si>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</si>
  <si>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</si>
  <si>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</si>
  <si>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</si>
  <si>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</si>
  <si>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</si>
  <si>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</si>
  <si>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</si>
  <si>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</si>
  <si>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</si>
  <si>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</si>
  <si>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</si>
  <si>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</si>
  <si>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</si>
  <si>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</si>
  <si>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</si>
  <si>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</si>
  <si>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</si>
  <si>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</si>
  <si>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</si>
  <si>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</si>
  <si>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</si>
  <si>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</si>
  <si>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</si>
  <si>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</si>
  <si>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</si>
  <si>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</si>
  <si>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</si>
  <si>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</si>
  <si>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</si>
  <si>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</si>
  <si>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</si>
  <si>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</si>
  <si>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</si>
  <si>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</si>
  <si>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</si>
  <si>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</si>
  <si>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</si>
  <si>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</si>
  <si>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</si>
  <si>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</si>
  <si>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</si>
  <si>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</si>
  <si>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</si>
  <si>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</si>
  <si>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</si>
  <si>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</si>
  <si>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</si>
  <si>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</si>
  <si>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</si>
  <si>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</si>
  <si>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</si>
  <si>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</si>
  <si>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</si>
  <si>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</si>
  <si>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</si>
  <si>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</si>
  <si>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</si>
  <si>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</si>
  <si>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</si>
  <si>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</si>
  <si>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</si>
  <si>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</si>
  <si>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</si>
  <si>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</si>
  <si>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</si>
  <si>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</si>
  <si>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</si>
  <si>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</si>
  <si>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</si>
  <si>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</si>
  <si>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</si>
  <si>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</si>
  <si>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</si>
  <si>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</si>
  <si>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</si>
  <si>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</si>
  <si>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</si>
  <si>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</si>
  <si>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</si>
  <si>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</si>
  <si>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</si>
  <si>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</si>
  <si>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</si>
  <si>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</si>
  <si>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</si>
  <si>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</si>
  <si>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</si>
  <si>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</si>
  <si>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</si>
  <si>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</si>
  <si>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</si>
  <si>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</si>
  <si>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</si>
  <si>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</si>
  <si>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</si>
  <si>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</si>
  <si>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</si>
  <si>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</si>
  <si>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</si>
  <si>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</si>
  <si>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</si>
  <si>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</si>
  <si>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</si>
  <si>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</si>
  <si>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</si>
  <si>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</si>
  <si>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</si>
  <si>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</si>
  <si>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</si>
  <si>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</si>
  <si>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</si>
  <si>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</si>
  <si>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</si>
  <si>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</si>
  <si>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</si>
  <si>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</si>
  <si>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</si>
  <si>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</si>
  <si>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</si>
  <si>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</si>
  <si>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</si>
  <si>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</si>
  <si>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</si>
  <si>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</si>
  <si>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</si>
  <si>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</si>
  <si>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</si>
  <si>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</si>
  <si>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</si>
  <si>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</si>
  <si>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</si>
  <si>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</si>
  <si>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</si>
  <si>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</si>
  <si>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</si>
  <si>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</si>
  <si>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</si>
  <si>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</si>
  <si>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</si>
  <si>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</si>
  <si>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</si>
  <si>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</si>
  <si>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</si>
  <si>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</si>
  <si>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</si>
  <si>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</si>
  <si>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</si>
  <si>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</si>
  <si>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</si>
  <si>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</si>
  <si>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</si>
  <si>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</si>
  <si>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</si>
  <si>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</si>
  <si>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</si>
  <si>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</si>
  <si>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</si>
  <si>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</si>
  <si>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</si>
  <si>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</si>
  <si>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</si>
  <si>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</si>
  <si>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</si>
  <si>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</si>
  <si>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</si>
  <si>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</si>
  <si>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</si>
  <si>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</si>
  <si>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</si>
  <si>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</si>
  <si>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</si>
  <si>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</si>
  <si>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</si>
  <si>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</si>
  <si>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</si>
  <si>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</si>
  <si>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</si>
  <si>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</si>
  <si>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</si>
  <si>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</si>
  <si>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</si>
  <si>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</si>
  <si>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</si>
  <si>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</si>
  <si>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</si>
  <si>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</si>
  <si>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</si>
  <si>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</si>
  <si>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</si>
  <si>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</si>
  <si>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</si>
  <si>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</si>
  <si>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</si>
  <si>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</si>
  <si>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</si>
  <si>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</si>
  <si>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</si>
  <si>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</si>
  <si>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</si>
  <si>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</si>
  <si>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</si>
  <si>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</si>
  <si>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</si>
  <si>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</si>
  <si>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</si>
  <si>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</si>
  <si>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</si>
  <si>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</si>
  <si>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</si>
  <si>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</si>
  <si>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</si>
  <si>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</si>
  <si>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</si>
  <si>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</si>
  <si>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</si>
  <si>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</si>
  <si>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</si>
  <si>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</si>
  <si>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</si>
  <si>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</si>
  <si>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</si>
  <si>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</si>
  <si>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</si>
  <si>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</si>
  <si>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</si>
  <si>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</si>
  <si>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</si>
  <si>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</si>
  <si>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</si>
  <si>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</si>
  <si>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</si>
  <si>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</si>
  <si>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</si>
  <si>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</si>
  <si>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</si>
  <si>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</si>
  <si>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</si>
  <si>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</si>
  <si>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</si>
  <si>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</si>
  <si>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</si>
  <si>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</si>
  <si>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</si>
  <si>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</si>
  <si>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</si>
  <si>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</si>
  <si>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</si>
  <si>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</si>
  <si>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</si>
  <si>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</si>
  <si>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</si>
  <si>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</si>
  <si>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</si>
  <si>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</si>
  <si>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</si>
  <si>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</si>
  <si>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</si>
  <si>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</si>
  <si>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</si>
  <si>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</si>
  <si>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</si>
  <si>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</si>
  <si>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</si>
  <si>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</si>
  <si>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</si>
  <si>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</si>
  <si>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</si>
  <si>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</si>
  <si>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</si>
  <si>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</si>
  <si>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</si>
  <si>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</si>
  <si>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</si>
  <si>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</si>
  <si>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</si>
  <si>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</si>
  <si>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</si>
  <si>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</si>
  <si>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</si>
  <si>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</si>
  <si>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</si>
  <si>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</si>
  <si>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</si>
  <si>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</si>
  <si>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</si>
  <si>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</si>
  <si>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</si>
  <si>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</si>
  <si>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</si>
  <si>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</si>
  <si>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</si>
  <si>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</si>
  <si>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</si>
  <si>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</si>
  <si>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</si>
  <si>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</si>
  <si>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</si>
  <si>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</si>
  <si>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</si>
  <si>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</si>
  <si>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</si>
  <si>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</si>
  <si>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</si>
  <si>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</si>
  <si>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</si>
  <si>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</si>
  <si>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</si>
  <si>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</si>
  <si>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</si>
  <si>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</si>
  <si>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</si>
  <si>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</si>
  <si>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</si>
  <si>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</si>
  <si>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</si>
  <si>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</si>
  <si>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</si>
  <si>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</si>
  <si>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</si>
  <si>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</si>
  <si>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</si>
  <si>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</si>
  <si>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</si>
  <si>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</si>
  <si>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</si>
  <si>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</si>
  <si>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</si>
  <si>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</si>
  <si>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</si>
  <si>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</si>
  <si>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</si>
  <si>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</si>
  <si>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</si>
  <si>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</si>
  <si>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</si>
  <si>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</si>
  <si>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</si>
  <si>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</si>
  <si>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</si>
  <si>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</si>
  <si>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</si>
  <si>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</si>
  <si>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</si>
  <si>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</si>
  <si>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</si>
  <si>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</si>
  <si>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</si>
  <si>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</si>
  <si>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</si>
  <si>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</si>
  <si>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</si>
  <si>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</si>
  <si>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</si>
  <si>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</si>
  <si>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</si>
  <si>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</si>
  <si>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</si>
  <si>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</si>
  <si>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</si>
  <si>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</si>
  <si>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</si>
  <si>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</si>
  <si>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</si>
  <si>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</si>
  <si>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</si>
  <si>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</si>
  <si>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</si>
  <si>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</si>
  <si>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</si>
  <si>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</si>
  <si>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</si>
  <si>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</si>
  <si>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</si>
  <si>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</si>
  <si>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</si>
  <si>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</si>
  <si>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</si>
  <si>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</si>
  <si>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</si>
  <si>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</si>
  <si>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</si>
  <si>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</si>
  <si>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</si>
  <si>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</si>
  <si>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</si>
  <si>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</si>
  <si>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</si>
  <si>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</si>
  <si>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</si>
  <si>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</si>
  <si>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</si>
  <si>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</si>
  <si>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</si>
  <si>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</si>
  <si>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</si>
  <si>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</si>
  <si>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</si>
  <si>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</si>
  <si>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</si>
  <si>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</si>
  <si>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</si>
  <si>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</si>
  <si>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</si>
  <si>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</si>
  <si>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</si>
  <si>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</si>
  <si>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</si>
  <si>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</si>
  <si>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</si>
  <si>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</si>
  <si>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</si>
  <si>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</si>
  <si>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</si>
  <si>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</si>
  <si>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</si>
  <si>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</si>
  <si>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</si>
  <si>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</si>
  <si>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</si>
  <si>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</si>
  <si>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</si>
  <si>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</si>
  <si>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</si>
  <si>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</si>
  <si>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</si>
  <si>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</si>
  <si>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</si>
  <si>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</si>
  <si>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</si>
  <si>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</si>
  <si>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</si>
  <si>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</si>
  <si>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</si>
  <si>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</si>
  <si>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</si>
  <si>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</si>
  <si>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</si>
  <si>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</si>
  <si>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</si>
  <si>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</si>
  <si>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</si>
  <si>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</si>
  <si>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</si>
  <si>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</si>
  <si>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</si>
  <si>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</si>
  <si>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</si>
  <si>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</si>
  <si>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</si>
  <si>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</si>
  <si>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</si>
  <si>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</si>
  <si>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</si>
  <si>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</si>
  <si>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</si>
  <si>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</si>
  <si>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</si>
  <si>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</si>
  <si>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</si>
  <si>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</si>
  <si>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</si>
  <si>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</si>
  <si>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</si>
  <si>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</si>
  <si>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</si>
  <si>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</si>
  <si>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</si>
  <si>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</si>
  <si>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</si>
  <si>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</si>
  <si>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</si>
  <si>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</si>
  <si>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</si>
  <si>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</si>
  <si>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</si>
  <si>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</si>
  <si>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</si>
  <si>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</si>
  <si>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</si>
  <si>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</si>
  <si>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</si>
  <si>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</si>
  <si>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</si>
  <si>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</si>
  <si>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</si>
  <si>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</si>
  <si>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</si>
  <si>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</si>
  <si>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</si>
  <si>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</si>
  <si>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</si>
  <si>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</si>
  <si>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</si>
  <si>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</si>
  <si>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</si>
  <si>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</si>
  <si>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</si>
  <si>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</si>
  <si>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</si>
  <si>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</si>
  <si>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</si>
  <si>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</si>
  <si>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</si>
  <si>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</si>
  <si>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</si>
  <si>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</si>
  <si>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</si>
  <si>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</si>
  <si>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</si>
  <si>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</si>
  <si>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</si>
  <si>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</si>
  <si>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</si>
  <si>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</si>
  <si>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</si>
  <si>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</si>
  <si>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</si>
  <si>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</si>
  <si>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</si>
  <si>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</si>
  <si>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</si>
  <si>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</si>
  <si>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</si>
  <si>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</si>
  <si>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</si>
  <si>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</si>
  <si>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</si>
  <si>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</si>
  <si>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</si>
  <si>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</si>
  <si>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</si>
  <si>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</si>
  <si>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</si>
  <si>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</si>
  <si>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</si>
  <si>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</si>
  <si>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</si>
  <si>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</si>
  <si>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</si>
  <si>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</si>
  <si>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</si>
  <si>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</si>
  <si>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</si>
  <si>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</si>
  <si>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</si>
  <si>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</si>
  <si>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</si>
  <si>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</si>
  <si>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</si>
  <si>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</si>
  <si>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</si>
  <si>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</si>
  <si>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</si>
  <si>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</si>
  <si>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</si>
  <si>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</si>
  <si>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</si>
  <si>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</si>
  <si>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</si>
  <si>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</si>
  <si>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</si>
  <si>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</si>
  <si>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</si>
  <si>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</si>
  <si>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</si>
  <si>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</si>
  <si>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</si>
  <si>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</si>
  <si>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</si>
  <si>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</si>
  <si>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</si>
  <si>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</si>
  <si>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</si>
  <si>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</si>
  <si>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</si>
  <si>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</si>
  <si>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</si>
  <si>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</si>
  <si>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</si>
  <si>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</si>
  <si>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</si>
  <si>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</si>
  <si>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</si>
  <si>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</si>
  <si>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</si>
  <si>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</si>
  <si>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</si>
  <si>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</si>
  <si>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</si>
  <si>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</si>
  <si>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</si>
  <si>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</si>
  <si>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</si>
  <si>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</si>
  <si>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</si>
  <si>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</si>
  <si>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</si>
  <si>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</si>
  <si>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</si>
  <si>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</si>
  <si>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</si>
  <si>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</si>
  <si>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</si>
  <si>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</si>
  <si>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</si>
  <si>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</si>
  <si>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</si>
  <si>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</si>
  <si>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</si>
  <si>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</si>
  <si>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</si>
  <si>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</si>
  <si>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</si>
  <si>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</si>
  <si>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</si>
  <si>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</si>
  <si>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</si>
  <si>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</si>
  <si>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</si>
  <si>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</si>
  <si>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</si>
  <si>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</si>
  <si>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</si>
  <si>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</si>
  <si>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</si>
  <si>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</si>
  <si>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</si>
  <si>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</si>
  <si>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</si>
  <si>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</si>
  <si>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</si>
  <si>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</si>
  <si>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</si>
  <si>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</si>
  <si>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</si>
  <si>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</si>
  <si>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</si>
  <si>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</si>
  <si>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</si>
  <si>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</si>
  <si>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</si>
  <si>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</si>
  <si>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</si>
  <si>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</si>
  <si>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</si>
  <si>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</si>
  <si>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</si>
  <si>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</si>
  <si>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</si>
  <si>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</si>
  <si>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</si>
  <si>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</si>
  <si>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</si>
  <si>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</si>
  <si>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</si>
  <si>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</si>
  <si>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</si>
  <si>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</si>
  <si>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</si>
  <si>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</si>
  <si>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</si>
  <si>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</si>
  <si>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</si>
  <si>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</si>
  <si>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</si>
  <si>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</si>
  <si>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</si>
  <si>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</si>
  <si>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</si>
  <si>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</si>
  <si>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</si>
  <si>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</si>
  <si>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</si>
  <si>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</si>
  <si>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</si>
  <si>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</si>
  <si>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</si>
  <si>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</si>
  <si>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</si>
  <si>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</si>
  <si>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</si>
  <si>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</si>
  <si>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</si>
  <si>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</si>
  <si>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</si>
  <si>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</si>
  <si>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</si>
  <si>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</si>
  <si>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</si>
  <si>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</si>
  <si>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</si>
  <si>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</si>
  <si>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</si>
  <si>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</si>
  <si>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</si>
  <si>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</si>
  <si>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</si>
  <si>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</si>
  <si>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</si>
  <si>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</si>
  <si>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</si>
  <si>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</si>
  <si>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</si>
  <si>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</si>
  <si>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</si>
  <si>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</si>
  <si>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</si>
  <si>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</si>
  <si>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</si>
  <si>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</si>
  <si>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</si>
  <si>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</si>
  <si>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</si>
  <si>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</si>
  <si>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</si>
  <si>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</si>
  <si>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</si>
  <si>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</si>
  <si>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</si>
  <si>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</si>
  <si>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</si>
  <si>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</si>
  <si>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</si>
  <si>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</si>
  <si>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</si>
  <si>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</si>
  <si>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</si>
  <si>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</si>
  <si>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</si>
  <si>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</si>
  <si>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</si>
  <si>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</si>
  <si>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</si>
  <si>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</si>
  <si>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</si>
  <si>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</si>
  <si>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</si>
  <si>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</si>
  <si>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</si>
  <si>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</si>
  <si>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</si>
  <si>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</si>
  <si>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</si>
  <si>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</si>
  <si>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</si>
  <si>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</si>
  <si>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</si>
  <si>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</si>
  <si>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</si>
  <si>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</si>
  <si>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</si>
  <si>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</si>
  <si>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</si>
  <si>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</si>
  <si>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</si>
  <si>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</si>
  <si>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</si>
  <si>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</si>
  <si>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</si>
  <si>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</si>
  <si>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</si>
  <si>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</si>
  <si>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</si>
  <si>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</si>
  <si>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</si>
  <si>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</si>
  <si>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</si>
  <si>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</si>
  <si>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</si>
  <si>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</si>
  <si>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</si>
  <si>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</si>
  <si>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</si>
  <si>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</si>
  <si>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</si>
  <si>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</si>
  <si>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</si>
  <si>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</si>
  <si>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</si>
  <si>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</si>
  <si>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</si>
  <si>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</si>
  <si>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</si>
  <si>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</si>
  <si>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</si>
  <si>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</si>
  <si>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</si>
  <si>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</si>
  <si>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</si>
  <si>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</si>
  <si>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</si>
  <si>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</si>
  <si>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</si>
  <si>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</si>
  <si>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</si>
  <si>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</si>
  <si>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</si>
  <si>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</si>
  <si>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</si>
  <si>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</si>
  <si>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</si>
  <si>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</si>
  <si>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</si>
  <si>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</si>
  <si>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</si>
  <si>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</si>
  <si>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</si>
  <si>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</si>
  <si>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</si>
  <si>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</si>
  <si>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</si>
  <si>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</si>
  <si>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</si>
  <si>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</si>
  <si>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</si>
  <si>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</si>
  <si>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</si>
  <si>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</si>
  <si>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</si>
  <si>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</si>
  <si>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</si>
  <si>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</si>
  <si>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</si>
  <si>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</si>
  <si>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</si>
  <si>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</si>
  <si>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</si>
  <si>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</si>
  <si>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</si>
  <si>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</si>
  <si>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</si>
  <si>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</si>
  <si>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</si>
  <si>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</si>
  <si>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</si>
  <si>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</si>
  <si>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</si>
  <si>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</si>
  <si>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</si>
  <si>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</si>
  <si>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</si>
  <si>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</si>
  <si>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</si>
  <si>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</si>
  <si>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</si>
  <si>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</si>
  <si>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</si>
  <si>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</si>
  <si>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</si>
  <si>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</si>
  <si>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</si>
  <si>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</si>
  <si>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</si>
  <si>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</si>
  <si>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</si>
  <si>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</si>
  <si>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</si>
  <si>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</si>
  <si>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</si>
  <si>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</si>
  <si>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</si>
  <si>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</si>
  <si>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</si>
  <si>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</si>
  <si>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</si>
  <si>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</si>
  <si>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</si>
  <si>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</si>
  <si>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</si>
  <si>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</si>
  <si>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</si>
  <si>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</si>
  <si>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</si>
  <si>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</si>
  <si>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</si>
  <si>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</si>
  <si>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</si>
  <si>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</si>
  <si>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</si>
  <si>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</si>
  <si>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</si>
  <si>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</si>
  <si>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</si>
  <si>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</si>
  <si>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</si>
  <si>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</si>
  <si>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</si>
  <si>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</si>
  <si>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</si>
  <si>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</si>
  <si>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</si>
  <si>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</si>
  <si>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</si>
  <si>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</si>
  <si>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</si>
  <si>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</si>
  <si>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</si>
  <si>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</si>
  <si>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</si>
  <si>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</si>
  <si>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</si>
  <si>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</si>
  <si>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</si>
  <si>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</si>
  <si>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</si>
  <si>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</si>
  <si>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</si>
  <si>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</si>
  <si>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</si>
  <si>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</si>
  <si>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</si>
  <si>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</si>
  <si>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</si>
  <si>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</si>
  <si>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</si>
  <si>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</si>
  <si>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</si>
  <si>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</si>
  <si>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</si>
  <si>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</si>
  <si>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</si>
  <si>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</si>
  <si>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</si>
  <si>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</si>
  <si>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</si>
  <si>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</si>
  <si>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</si>
  <si>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</si>
  <si>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</si>
  <si>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</si>
  <si>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</si>
  <si>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</si>
  <si>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</si>
  <si>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</si>
  <si>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</si>
  <si>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</si>
  <si>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</si>
  <si>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</si>
  <si>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</si>
  <si>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</si>
  <si>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</si>
  <si>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</si>
  <si>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</si>
  <si>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</si>
  <si>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</si>
  <si>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</si>
  <si>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</si>
  <si>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</si>
  <si>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</si>
  <si>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</si>
  <si>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</si>
  <si>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</si>
  <si>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</si>
  <si>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</si>
  <si>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</si>
  <si>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</si>
  <si>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</si>
  <si>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</si>
  <si>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</si>
  <si>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</si>
  <si>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</si>
  <si>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</si>
  <si>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</si>
  <si>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</si>
  <si>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</si>
  <si>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</si>
  <si>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</si>
  <si>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</si>
  <si>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</si>
  <si>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</si>
  <si>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</si>
  <si>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</si>
  <si>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</si>
  <si>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</si>
  <si>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</si>
  <si>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</si>
  <si>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</si>
  <si>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</si>
  <si>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</si>
  <si>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</si>
  <si>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</si>
  <si>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</si>
  <si>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</si>
  <si>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</si>
  <si>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</si>
  <si>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</si>
  <si>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</si>
  <si>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</si>
  <si>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</si>
  <si>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</si>
  <si>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</si>
  <si>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</si>
  <si>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</si>
  <si>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</si>
  <si>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</si>
  <si>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</si>
  <si>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</si>
  <si>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</si>
  <si>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</si>
  <si>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</si>
  <si>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</si>
  <si>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</si>
  <si>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</si>
  <si>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</si>
  <si>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</si>
  <si>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</si>
  <si>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</si>
  <si>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</si>
  <si>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</si>
  <si>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</si>
  <si>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</si>
  <si>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</si>
  <si>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</si>
  <si>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</si>
  <si>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</si>
  <si>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</si>
  <si>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</si>
  <si>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</si>
  <si>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</si>
  <si>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</si>
  <si>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</si>
  <si>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</si>
  <si>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</si>
  <si>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</si>
  <si>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</si>
  <si>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</si>
  <si>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</si>
  <si>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</si>
  <si>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</si>
  <si>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</si>
  <si>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</si>
  <si>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</si>
  <si>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</si>
  <si>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</si>
  <si>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</si>
  <si>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</si>
  <si>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</si>
  <si>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</si>
  <si>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</si>
  <si>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</si>
  <si>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</si>
  <si>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</si>
  <si>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</si>
  <si>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</si>
  <si>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</si>
  <si>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</si>
  <si>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</si>
  <si>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</si>
  <si>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</si>
  <si>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</si>
  <si>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</si>
  <si>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</si>
  <si>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</si>
  <si>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</si>
  <si>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</si>
  <si>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</si>
  <si>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</si>
  <si>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</si>
  <si>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</si>
  <si>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</si>
  <si>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</si>
  <si>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</si>
  <si>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</si>
  <si>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</si>
  <si>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</si>
  <si>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</si>
  <si>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</si>
  <si>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</si>
  <si>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</si>
  <si>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</si>
  <si>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</si>
  <si>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</si>
  <si>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</si>
  <si>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</si>
  <si>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</si>
  <si>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</si>
  <si>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</si>
  <si>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</si>
  <si>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</si>
  <si>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</si>
  <si>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</si>
  <si>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</si>
  <si>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</si>
  <si>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</si>
  <si>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</si>
  <si>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</si>
  <si>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</si>
  <si>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</si>
  <si>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</si>
  <si>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</si>
  <si>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</si>
  <si>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</si>
  <si>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</si>
  <si>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</si>
  <si>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</si>
  <si>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</si>
  <si>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</si>
  <si>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</si>
  <si>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</si>
  <si>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</si>
  <si>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</si>
  <si>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</si>
  <si>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</si>
  <si>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</si>
  <si>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</si>
  <si>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</si>
  <si>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</si>
  <si>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</si>
  <si>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</si>
  <si>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</si>
  <si>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</si>
  <si>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</si>
  <si>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</si>
  <si>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</si>
  <si>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</si>
  <si>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</si>
  <si>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</si>
  <si>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</si>
  <si>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</si>
  <si>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</si>
  <si>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</si>
  <si>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</si>
  <si>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</si>
  <si>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</si>
  <si>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</si>
  <si>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</si>
  <si>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</si>
  <si>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</si>
  <si>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</si>
  <si>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</si>
  <si>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</si>
  <si>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</si>
  <si>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</si>
  <si>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</si>
  <si>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</si>
  <si>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</si>
  <si>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</si>
  <si>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</si>
  <si>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</si>
  <si>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</si>
  <si>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</si>
  <si>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</si>
  <si>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</si>
  <si>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</si>
  <si>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</si>
  <si>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</si>
  <si>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</si>
  <si>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</si>
  <si>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</si>
  <si>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</si>
  <si>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</si>
  <si>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</si>
  <si>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</si>
  <si>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</si>
  <si>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</si>
  <si>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</si>
  <si>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</si>
  <si>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</si>
  <si>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</si>
  <si>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</si>
  <si>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</si>
  <si>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</si>
  <si>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</si>
  <si>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</si>
  <si>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</si>
  <si>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</si>
  <si>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</si>
  <si>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</si>
  <si>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</si>
  <si>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</si>
  <si>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</si>
  <si>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</si>
  <si>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</si>
  <si>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</si>
  <si>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</si>
  <si>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</si>
  <si>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</si>
  <si>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</si>
  <si>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</si>
  <si>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</si>
  <si>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</si>
  <si>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</si>
  <si>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</si>
  <si>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</si>
  <si>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</si>
  <si>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</si>
  <si>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</si>
  <si>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</si>
  <si>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</si>
  <si>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</si>
  <si>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</si>
  <si>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</si>
  <si>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</si>
  <si>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</si>
  <si>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</si>
  <si>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</si>
  <si>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</si>
  <si>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</si>
  <si>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</si>
  <si>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</si>
  <si>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</si>
  <si>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</si>
  <si>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</si>
  <si>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</si>
  <si>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</si>
  <si>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</si>
  <si>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</si>
  <si>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</si>
  <si>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</si>
  <si>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</si>
  <si>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</si>
  <si>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</si>
  <si>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</si>
  <si>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</si>
  <si>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</si>
  <si>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</si>
  <si>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</si>
  <si>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</si>
  <si>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</si>
  <si>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</si>
  <si>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</si>
  <si>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</si>
  <si>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</si>
  <si>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</si>
  <si>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</si>
  <si>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</si>
  <si>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</si>
  <si>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</si>
  <si>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</si>
  <si>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</si>
  <si>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</si>
  <si>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</si>
  <si>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</si>
  <si>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</si>
  <si>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</si>
  <si>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</si>
  <si>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</si>
  <si>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</si>
  <si>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</si>
  <si>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</si>
  <si>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</si>
  <si>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</si>
  <si>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</si>
  <si>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</si>
  <si>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</si>
  <si>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</si>
  <si>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</si>
  <si>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</si>
  <si>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</si>
  <si>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</si>
  <si>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</si>
  <si>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</si>
  <si>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</si>
  <si>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</si>
  <si>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</si>
  <si>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</si>
  <si>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</si>
  <si>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</si>
  <si>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</si>
  <si>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</si>
  <si>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</si>
  <si>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</si>
  <si>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</si>
  <si>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</si>
  <si>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</si>
  <si>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</si>
  <si>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</si>
  <si>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</si>
  <si>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</si>
  <si>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</si>
  <si>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</si>
  <si>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</si>
  <si>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</si>
  <si>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</si>
  <si>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</si>
  <si>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</si>
  <si>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</si>
  <si>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</si>
  <si>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</si>
  <si>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</si>
  <si>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</si>
  <si>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</si>
  <si>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</si>
  <si>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</si>
  <si>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</si>
  <si>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</si>
  <si>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</si>
  <si>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</si>
  <si>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</si>
  <si>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</si>
  <si>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</si>
  <si>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</si>
  <si>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</si>
  <si>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</si>
  <si>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</si>
  <si>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</si>
  <si>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</si>
  <si>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</si>
  <si>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</si>
  <si>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</si>
  <si>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</si>
  <si>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</si>
  <si>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</si>
  <si>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</si>
  <si>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</si>
  <si>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</si>
  <si>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</si>
  <si>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</si>
  <si>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</si>
  <si>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</si>
  <si>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</si>
  <si>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</si>
  <si>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</si>
  <si>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</si>
  <si>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</si>
  <si>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</si>
  <si>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</si>
  <si>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</si>
  <si>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</si>
  <si>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</si>
  <si>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</si>
  <si>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</si>
  <si>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</si>
  <si>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</si>
  <si>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</si>
  <si>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</si>
  <si>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</si>
  <si>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</si>
  <si>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</si>
  <si>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</si>
  <si>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</si>
  <si>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</si>
  <si>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</si>
  <si>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</si>
  <si>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</si>
  <si>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</si>
  <si>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</si>
  <si>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</si>
  <si>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</si>
  <si>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</si>
  <si>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</si>
  <si>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</si>
  <si>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</si>
  <si>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</si>
  <si>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</si>
  <si>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</si>
  <si>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</si>
  <si>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</si>
  <si>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</si>
  <si>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</si>
  <si>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</si>
  <si>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</si>
  <si>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</si>
  <si>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</si>
  <si>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</si>
  <si>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</si>
  <si>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</si>
  <si>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</si>
  <si>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</si>
  <si>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</si>
  <si>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</si>
  <si>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</si>
  <si>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</si>
  <si>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</si>
  <si>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</si>
  <si>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</si>
  <si>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</si>
  <si>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</si>
  <si>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</si>
  <si>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</si>
  <si>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</si>
  <si>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</si>
  <si>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</si>
  <si>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</si>
  <si>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</si>
  <si>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</si>
  <si>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</si>
  <si>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</si>
  <si>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</si>
  <si>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</si>
  <si>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</si>
  <si>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</si>
  <si>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</si>
  <si>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</si>
  <si>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</si>
  <si>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</si>
  <si>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</si>
  <si>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</si>
  <si>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</si>
  <si>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</si>
  <si>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</si>
  <si>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</si>
  <si>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</si>
  <si>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</si>
  <si>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</si>
  <si>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</si>
  <si>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</si>
  <si>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</si>
  <si>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</si>
  <si>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</si>
  <si>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</si>
  <si>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</si>
  <si>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</si>
  <si>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</si>
  <si>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</si>
  <si>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</si>
  <si>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</si>
  <si>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</si>
  <si>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</si>
  <si>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</si>
  <si>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</si>
  <si>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</si>
  <si>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</si>
  <si>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</si>
  <si>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</si>
  <si>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</si>
  <si>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</si>
  <si>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</si>
  <si>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</si>
  <si>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</si>
  <si>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</si>
  <si>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</si>
  <si>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</si>
  <si>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</si>
  <si>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</si>
  <si>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</si>
  <si>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</si>
  <si>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</si>
  <si>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</si>
  <si>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</si>
  <si>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</si>
  <si>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</si>
  <si>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</si>
  <si>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</si>
  <si>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</si>
  <si>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</si>
  <si>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</si>
  <si>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</si>
  <si>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</si>
  <si>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</si>
  <si>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</si>
  <si>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</si>
  <si>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</si>
  <si>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</si>
  <si>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</si>
  <si>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</si>
  <si>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</si>
  <si>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</si>
  <si>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</si>
  <si>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</si>
  <si>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</si>
  <si>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</si>
  <si>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</si>
  <si>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</si>
  <si>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</si>
  <si>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</si>
  <si>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</si>
  <si>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</si>
  <si>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</si>
  <si>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</si>
  <si>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</si>
  <si>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</si>
  <si>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</si>
  <si>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</si>
  <si>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</si>
  <si>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</si>
  <si>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</si>
  <si>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</si>
  <si>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</si>
  <si>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</si>
  <si>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</si>
  <si>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</si>
  <si>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</si>
  <si>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</si>
  <si>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</si>
  <si>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</si>
  <si>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</si>
  <si>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</si>
  <si>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</si>
  <si>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</si>
  <si>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</si>
  <si>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</si>
  <si>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</si>
  <si>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</si>
  <si>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</si>
  <si>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</si>
  <si>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</si>
  <si>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</si>
  <si>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</si>
  <si>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</si>
  <si>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</si>
  <si>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</si>
  <si>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</si>
  <si>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</si>
  <si>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</si>
  <si>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</si>
  <si>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</si>
  <si>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</si>
  <si>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</si>
  <si>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</si>
  <si>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</si>
  <si>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</si>
  <si>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</si>
  <si>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</si>
  <si>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</si>
  <si>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</si>
  <si>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</si>
  <si>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</si>
  <si>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</si>
  <si>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</si>
  <si>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</si>
  <si>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</si>
  <si>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</si>
  <si>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</si>
  <si>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</si>
  <si>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</si>
  <si>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</si>
  <si>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</si>
  <si>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</si>
  <si>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</si>
  <si>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</si>
  <si>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</si>
  <si>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</si>
  <si>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</si>
  <si>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</si>
  <si>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</si>
  <si>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</si>
  <si>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</si>
  <si>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</si>
  <si>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</si>
  <si>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</si>
  <si>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</si>
  <si>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</si>
  <si>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</si>
  <si>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</si>
  <si>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</si>
  <si>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</si>
  <si>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</si>
  <si>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</si>
  <si>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</si>
  <si>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</si>
  <si>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</si>
  <si>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</si>
  <si>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</si>
  <si>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</si>
  <si>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</si>
  <si>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</si>
  <si>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</si>
  <si>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</si>
  <si>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</si>
  <si>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</si>
  <si>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</si>
  <si>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</si>
  <si>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</si>
  <si>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</si>
  <si>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</si>
  <si>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</si>
  <si>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</si>
  <si>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</si>
  <si>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</si>
  <si>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</si>
  <si>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</si>
  <si>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</si>
  <si>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</si>
  <si>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</si>
  <si>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</si>
  <si>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</si>
  <si>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</si>
  <si>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</si>
  <si>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</si>
  <si>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</si>
  <si>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</si>
  <si>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</si>
  <si>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</si>
  <si>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</si>
  <si>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</si>
  <si>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</si>
  <si>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</si>
  <si>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</si>
  <si>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</si>
  <si>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</si>
  <si>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</si>
  <si>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</si>
  <si>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</si>
  <si>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</si>
  <si>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</si>
  <si>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</si>
  <si>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</si>
  <si>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</si>
  <si>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</si>
  <si>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</si>
  <si>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</si>
  <si>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</si>
  <si>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</si>
  <si>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</si>
  <si>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</si>
  <si>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</si>
  <si>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</si>
  <si>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</si>
  <si>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</si>
  <si>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</si>
  <si>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</si>
  <si>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</si>
  <si>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</si>
  <si>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</si>
  <si>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</si>
  <si>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</si>
  <si>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</si>
  <si>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</si>
  <si>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</si>
  <si>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</si>
  <si>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</si>
  <si>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</si>
  <si>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</si>
  <si>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</si>
  <si>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</si>
  <si>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</si>
  <si>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</si>
  <si>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</si>
  <si>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</si>
  <si>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</si>
  <si>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</si>
  <si>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</si>
  <si>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</si>
  <si>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</si>
  <si>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</si>
  <si>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</si>
  <si>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</si>
  <si>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</si>
  <si>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</si>
  <si>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</si>
  <si>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</si>
  <si>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</si>
  <si>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</si>
  <si>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</si>
  <si>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</si>
  <si>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</si>
  <si>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</si>
  <si>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</si>
  <si>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</si>
  <si>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</si>
  <si>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</si>
  <si>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</si>
  <si>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</si>
  <si>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</si>
  <si>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</si>
  <si>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</si>
  <si>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</si>
  <si>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</si>
  <si>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</si>
  <si>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</si>
  <si>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</si>
  <si>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</si>
  <si>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</si>
  <si>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</si>
  <si>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</si>
  <si>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</si>
  <si>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</si>
  <si>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</si>
  <si>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</si>
  <si>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</si>
  <si>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</si>
  <si>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</si>
  <si>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</si>
  <si>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</si>
  <si>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</si>
  <si>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</si>
  <si>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</si>
  <si>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</si>
  <si>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</si>
  <si>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</si>
  <si>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</si>
  <si>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</si>
  <si>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</si>
  <si>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</si>
  <si>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</si>
  <si>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</si>
  <si>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</si>
  <si>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</si>
  <si>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</si>
  <si>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</si>
  <si>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</si>
  <si>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</si>
  <si>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</si>
  <si>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</si>
  <si>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</si>
  <si>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</si>
  <si>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</si>
  <si>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</si>
  <si>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</si>
  <si>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</si>
  <si>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</si>
  <si>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</si>
  <si>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</si>
  <si>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</si>
  <si>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</si>
  <si>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</si>
  <si>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</si>
  <si>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</si>
  <si>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</si>
  <si>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</si>
  <si>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</si>
  <si>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</si>
  <si>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</si>
  <si>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</si>
  <si>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</si>
  <si>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</si>
  <si>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</si>
  <si>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</si>
  <si>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</si>
  <si>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</si>
  <si>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</si>
  <si>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</si>
  <si>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</si>
  <si>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</si>
  <si>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</si>
  <si>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</si>
  <si>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</si>
  <si>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</si>
  <si>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</si>
  <si>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</si>
  <si>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</si>
  <si>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</si>
  <si>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</si>
  <si>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</si>
  <si>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</si>
  <si>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</si>
  <si>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</si>
  <si>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</si>
  <si>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</si>
  <si>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</si>
  <si>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</si>
  <si>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</si>
  <si>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</si>
  <si>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</si>
  <si>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</si>
  <si>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</si>
  <si>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</si>
  <si>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</si>
  <si>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</si>
  <si>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</si>
  <si>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</si>
  <si>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</si>
  <si>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</si>
  <si>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</si>
  <si>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</si>
  <si>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</si>
  <si>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</si>
  <si>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</si>
  <si>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</si>
  <si>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</si>
  <si>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</si>
  <si>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</si>
  <si>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</si>
  <si>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</si>
  <si>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</si>
  <si>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</si>
  <si>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</si>
  <si>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</si>
  <si>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</si>
  <si>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</si>
  <si>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</si>
  <si>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</si>
  <si>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</si>
  <si>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</si>
  <si>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</si>
  <si>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</si>
  <si>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</si>
  <si>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</si>
  <si>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</si>
  <si>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</si>
  <si>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</si>
  <si>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</si>
  <si>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</si>
  <si>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</si>
  <si>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</si>
  <si>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</si>
  <si>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</si>
  <si>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</si>
  <si>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</si>
  <si>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</si>
  <si>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</si>
  <si>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</si>
  <si>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</si>
  <si>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</si>
  <si>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</si>
  <si>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</si>
  <si>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</si>
  <si>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</si>
  <si>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</si>
  <si>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</si>
  <si>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</si>
  <si>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</si>
  <si>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</si>
  <si>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</si>
  <si>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</si>
  <si>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</si>
  <si>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</si>
  <si>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</si>
  <si>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</si>
  <si>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</si>
  <si>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</si>
  <si>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</si>
  <si>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</si>
  <si>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</si>
  <si>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</si>
  <si>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</si>
  <si>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</si>
  <si>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</si>
  <si>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</si>
  <si>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</si>
  <si>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</si>
  <si>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</si>
  <si>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</si>
  <si>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</si>
  <si>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</si>
  <si>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</si>
  <si>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</si>
  <si>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</si>
  <si>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</si>
  <si>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</si>
  <si>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</si>
  <si>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</si>
  <si>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</si>
  <si>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</si>
  <si>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</si>
  <si>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</si>
  <si>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</si>
  <si>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</si>
  <si>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</si>
  <si>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</si>
  <si>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</si>
  <si>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</si>
  <si>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</si>
  <si>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</si>
  <si>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</si>
  <si>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</si>
  <si>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</si>
  <si>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</si>
  <si>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</si>
  <si>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</si>
  <si>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</si>
  <si>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</si>
  <si>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</si>
  <si>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</si>
  <si>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</si>
  <si>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</si>
  <si>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</si>
  <si>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</si>
  <si>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</si>
  <si>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</si>
  <si>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</si>
  <si>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</si>
  <si>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</si>
  <si>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</si>
  <si>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</si>
  <si>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</si>
  <si>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</si>
  <si>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</si>
  <si>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</si>
  <si>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</si>
  <si>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</si>
  <si>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</si>
  <si>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</si>
  <si>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</si>
  <si>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</si>
  <si>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</si>
  <si>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</si>
  <si>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</si>
  <si>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</si>
  <si>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</si>
  <si>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</si>
  <si>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</si>
  <si>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</si>
  <si>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</si>
  <si>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</si>
  <si>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</si>
  <si>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</si>
  <si>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</si>
  <si>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</si>
  <si>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</si>
  <si>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</si>
  <si>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</si>
  <si>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</si>
  <si>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</si>
  <si>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</si>
  <si>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</si>
  <si>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</si>
  <si>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</si>
  <si>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</si>
  <si>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</si>
  <si>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</si>
  <si>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</si>
  <si>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</si>
  <si>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</si>
  <si>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</si>
  <si>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</si>
  <si>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</si>
  <si>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</si>
  <si>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</si>
  <si>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</si>
  <si>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</si>
  <si>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</si>
  <si>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</si>
  <si>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</si>
  <si>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</si>
  <si>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</si>
  <si>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</si>
  <si>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</si>
  <si>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</si>
  <si>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</si>
  <si>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</si>
  <si>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</si>
  <si>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</si>
  <si>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</si>
  <si>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</si>
  <si>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</si>
  <si>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</si>
  <si>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</si>
  <si>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</si>
  <si>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</si>
  <si>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</si>
  <si>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</si>
  <si>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</si>
  <si>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</si>
  <si>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</si>
  <si>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</si>
  <si>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</si>
  <si>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</si>
  <si>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</si>
  <si>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</si>
  <si>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</si>
  <si>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</si>
  <si>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</si>
  <si>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</si>
  <si>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</si>
  <si>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</si>
  <si>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</si>
  <si>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</si>
  <si>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</si>
  <si>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</si>
  <si>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</si>
  <si>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</si>
  <si>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</si>
  <si>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</si>
  <si>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</si>
  <si>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</si>
  <si>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</si>
  <si>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</si>
  <si>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</si>
  <si>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</si>
  <si>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</si>
  <si>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</si>
  <si>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</si>
  <si>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</si>
  <si>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</si>
  <si>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</si>
  <si>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</si>
  <si>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</si>
  <si>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</si>
  <si>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</si>
  <si>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</si>
  <si>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</si>
  <si>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</si>
  <si>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</si>
  <si>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</si>
  <si>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</si>
  <si>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</si>
  <si>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</si>
  <si>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</si>
  <si>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</si>
  <si>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</si>
  <si>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</si>
  <si>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</si>
  <si>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</si>
  <si>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</si>
  <si>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</si>
  <si>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</si>
  <si>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</si>
  <si>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</si>
  <si>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</si>
  <si>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</si>
  <si>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</si>
  <si>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</si>
  <si>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</si>
  <si>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</si>
  <si>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</si>
  <si>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</si>
  <si>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</si>
  <si>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</si>
  <si>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</si>
  <si>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</si>
  <si>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</si>
  <si>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</si>
  <si>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</si>
  <si>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</si>
  <si>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</si>
  <si>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</si>
  <si>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</si>
  <si>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</si>
  <si>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</si>
  <si>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</si>
  <si>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</si>
  <si>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</si>
  <si>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</si>
  <si>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</si>
  <si>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</si>
  <si>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</si>
  <si>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</si>
  <si>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</si>
  <si>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</si>
  <si>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</si>
  <si>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</si>
  <si>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</si>
  <si>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</si>
  <si>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</si>
  <si>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</si>
  <si>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</si>
  <si>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</si>
  <si>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</si>
  <si>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</si>
  <si>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</si>
  <si>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</si>
  <si>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</si>
  <si>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</si>
  <si>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</si>
  <si>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</si>
  <si>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</si>
  <si>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</si>
  <si>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</si>
  <si>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</si>
  <si>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</si>
  <si>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</si>
  <si>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</si>
  <si>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</si>
  <si>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</si>
  <si>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</si>
  <si>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</si>
  <si>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</si>
  <si>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</si>
  <si>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</si>
  <si>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</si>
  <si>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</si>
  <si>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</si>
  <si>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</si>
  <si>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</si>
  <si>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</si>
  <si>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</si>
  <si>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</si>
  <si>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</si>
  <si>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</si>
  <si>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</si>
  <si>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</si>
  <si>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</si>
  <si>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</si>
  <si>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</si>
  <si>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</si>
  <si>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</si>
  <si>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</si>
  <si>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</si>
  <si>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</si>
  <si>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</si>
  <si>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</si>
  <si>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</si>
  <si>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</si>
  <si>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</si>
  <si>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</si>
  <si>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</si>
  <si>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</si>
  <si>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</si>
  <si>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</si>
  <si>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</si>
  <si>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</si>
  <si>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</si>
  <si>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</si>
  <si>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</si>
  <si>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</si>
  <si>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</si>
  <si>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</si>
  <si>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</si>
  <si>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</si>
  <si>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</si>
  <si>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</si>
  <si>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</si>
  <si>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</si>
  <si>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</si>
  <si>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</si>
  <si>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</si>
  <si>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</si>
  <si>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</si>
  <si>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</si>
  <si>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</si>
  <si>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</si>
  <si>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</si>
  <si>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</si>
  <si>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</si>
  <si>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</si>
  <si>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</si>
  <si>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</si>
  <si>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</si>
  <si>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</si>
  <si>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</si>
  <si>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</si>
  <si>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</si>
  <si>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</si>
  <si>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</si>
  <si>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</si>
  <si>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</si>
  <si>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</si>
  <si>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</si>
  <si>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</si>
  <si>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</si>
  <si>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</si>
  <si>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</si>
  <si>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</si>
  <si>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</si>
  <si>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</si>
  <si>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</si>
  <si>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</si>
  <si>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</si>
  <si>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</si>
  <si>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</si>
  <si>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</si>
  <si>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</si>
  <si>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</si>
  <si>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</si>
  <si>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</si>
  <si>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</si>
  <si>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</si>
  <si>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</si>
  <si>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</si>
  <si>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</si>
  <si>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</si>
  <si>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</si>
  <si>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</si>
  <si>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</si>
  <si>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</si>
  <si>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</si>
  <si>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</si>
  <si>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</si>
  <si>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</si>
  <si>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</si>
  <si>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</si>
  <si>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</si>
  <si>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</si>
  <si>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</si>
  <si>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</si>
  <si>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</si>
  <si>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</si>
  <si>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</si>
  <si>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</si>
  <si>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</si>
  <si>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</si>
  <si>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</si>
  <si>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</si>
  <si>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</si>
  <si>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</si>
  <si>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</si>
  <si>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</si>
  <si>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</si>
  <si>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</si>
  <si>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</si>
  <si>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</si>
  <si>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</si>
  <si>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</si>
  <si>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</si>
  <si>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</si>
  <si>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</si>
  <si>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</si>
  <si>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</si>
  <si>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</si>
  <si>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</si>
  <si>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</si>
  <si>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</si>
  <si>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</si>
  <si>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</si>
  <si>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</si>
  <si>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</si>
  <si>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</si>
  <si>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</si>
  <si>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</si>
  <si>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</si>
  <si>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</si>
  <si>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</si>
  <si>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</si>
  <si>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</si>
  <si>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</si>
  <si>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</si>
  <si>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</si>
  <si>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</si>
  <si>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</si>
  <si>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</si>
  <si>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</si>
  <si>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</si>
  <si>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</si>
  <si>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</si>
  <si>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</si>
  <si>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</si>
  <si>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</si>
  <si>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</si>
  <si>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</si>
  <si>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</si>
  <si>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</si>
  <si>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</si>
  <si>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</si>
  <si>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</si>
  <si>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</si>
  <si>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</si>
  <si>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</si>
  <si>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</si>
  <si>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</si>
  <si>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</si>
  <si>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</si>
  <si>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</si>
  <si>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</si>
  <si>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</si>
  <si>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</si>
  <si>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</si>
  <si>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</si>
  <si>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</si>
  <si>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</si>
  <si>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</si>
  <si>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</si>
  <si>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</si>
  <si>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</si>
  <si>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</si>
  <si>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</si>
  <si>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</si>
  <si>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</si>
  <si>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</si>
  <si>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</si>
  <si>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</si>
  <si>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</si>
  <si>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</si>
  <si>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</si>
  <si>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</si>
  <si>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</si>
  <si>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</si>
  <si>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</si>
  <si>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</si>
  <si>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</si>
  <si>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</si>
  <si>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</si>
  <si>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</si>
  <si>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</si>
  <si>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</si>
  <si>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</si>
  <si>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</si>
  <si>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</si>
  <si>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</si>
  <si>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</si>
  <si>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</si>
  <si>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</si>
  <si>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</si>
  <si>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</si>
  <si>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</si>
  <si>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</si>
  <si>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</si>
  <si>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</si>
  <si>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</si>
  <si>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</si>
  <si>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</si>
  <si>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</si>
  <si>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</si>
  <si>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</si>
  <si>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</si>
  <si>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</si>
  <si>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</si>
  <si>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</si>
  <si>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</si>
  <si>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</si>
  <si>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</si>
  <si>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</si>
  <si>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</si>
  <si>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</si>
  <si>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</si>
  <si>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</si>
  <si>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</si>
  <si>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</si>
  <si>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</si>
  <si>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</si>
  <si>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</si>
  <si>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</si>
  <si>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</si>
  <si>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</si>
  <si>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</si>
  <si>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</si>
  <si>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</si>
  <si>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</si>
  <si>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</si>
  <si>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</si>
  <si>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</si>
  <si>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</si>
  <si>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</si>
  <si>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</si>
  <si>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</si>
  <si>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</si>
  <si>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</si>
  <si>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</si>
  <si>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</si>
  <si>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</si>
  <si>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</si>
  <si>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</si>
  <si>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</si>
  <si>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</si>
  <si>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</si>
  <si>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</si>
  <si>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</si>
  <si>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</si>
  <si>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</si>
  <si>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</si>
  <si>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</si>
  <si>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</si>
  <si>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</si>
  <si>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</si>
  <si>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</si>
  <si>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</si>
  <si>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</si>
  <si>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</si>
  <si>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</si>
  <si>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</si>
  <si>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</si>
  <si>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</si>
  <si>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</si>
  <si>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</si>
  <si>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</si>
  <si>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</si>
  <si>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</si>
  <si>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</si>
  <si>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</si>
  <si>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</si>
  <si>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</si>
  <si>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</si>
  <si>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</si>
  <si>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</si>
  <si>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</si>
  <si>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</si>
  <si>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</si>
  <si>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</si>
  <si>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</si>
  <si>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</si>
  <si>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</si>
  <si>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</si>
  <si>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</si>
  <si>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</si>
  <si>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</si>
  <si>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</si>
  <si>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</si>
  <si>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</si>
  <si>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</si>
  <si>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</si>
  <si>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</si>
  <si>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</si>
  <si>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</si>
  <si>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</si>
  <si>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</si>
  <si>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</si>
  <si>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</si>
  <si>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</si>
  <si>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</si>
  <si>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</si>
  <si>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</si>
  <si>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</si>
  <si>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</si>
  <si>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</si>
  <si>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</si>
  <si>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</si>
  <si>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</si>
  <si>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</si>
  <si>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</si>
  <si>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</si>
  <si>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</si>
  <si>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</si>
  <si>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</si>
  <si>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</si>
  <si>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</si>
  <si>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</si>
  <si>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</si>
  <si>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</si>
  <si>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</si>
  <si>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</si>
  <si>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</si>
  <si>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</si>
  <si>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</si>
  <si>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</si>
  <si>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</si>
  <si>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</si>
  <si>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</si>
  <si>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</si>
  <si>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</si>
  <si>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</si>
  <si>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</si>
  <si>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</si>
  <si>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</si>
  <si>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</si>
  <si>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</si>
  <si>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</si>
  <si>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</si>
  <si>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</si>
  <si>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</si>
  <si>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</si>
  <si>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</si>
  <si>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</si>
  <si>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</si>
  <si>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</si>
  <si>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</si>
  <si>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</si>
  <si>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</si>
  <si>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</si>
  <si>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</si>
  <si>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</si>
  <si>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</si>
  <si>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</si>
  <si>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</si>
  <si>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</si>
  <si>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</si>
  <si>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</si>
  <si>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</si>
  <si>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</si>
  <si>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</si>
  <si>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</si>
  <si>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</si>
  <si>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</si>
  <si>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</si>
  <si>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</si>
  <si>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</si>
  <si>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</si>
  <si>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</si>
  <si>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</si>
  <si>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</si>
  <si>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</si>
  <si>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</si>
  <si>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</si>
  <si>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</si>
  <si>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</si>
  <si>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</si>
  <si>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</si>
  <si>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</si>
  <si>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</si>
  <si>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</si>
  <si>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</si>
  <si>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</si>
  <si>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</si>
  <si>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</si>
  <si>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</si>
  <si>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</si>
  <si>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</si>
  <si>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</si>
  <si>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</si>
  <si>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</si>
  <si>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</si>
  <si>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</si>
  <si>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</si>
  <si>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</si>
  <si>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</si>
  <si>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</si>
  <si>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</si>
  <si>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</si>
  <si>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</si>
  <si>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</si>
  <si>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</si>
  <si>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</si>
  <si>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</si>
  <si>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</si>
  <si>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</si>
  <si>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</si>
  <si>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</si>
  <si>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</si>
  <si>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</si>
  <si>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</si>
  <si>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</si>
  <si>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</si>
  <si>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</si>
  <si>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</si>
  <si>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</si>
  <si>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</si>
  <si>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</si>
  <si>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</si>
  <si>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</si>
  <si>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</si>
  <si>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</si>
  <si>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</si>
  <si>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</si>
  <si>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</si>
  <si>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</si>
  <si>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</si>
  <si>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</si>
  <si>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</si>
  <si>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</si>
  <si>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</si>
  <si>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</si>
  <si>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</si>
  <si>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</si>
  <si>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</si>
  <si>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</si>
  <si>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</si>
  <si>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</si>
  <si>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</si>
  <si>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</si>
  <si>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</si>
  <si>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</si>
  <si>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</si>
  <si>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</si>
  <si>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</si>
  <si>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</si>
  <si>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</si>
  <si>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</si>
  <si>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</si>
  <si>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</si>
  <si>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</si>
  <si>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</si>
  <si>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</si>
  <si>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</si>
  <si>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</si>
  <si>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</si>
  <si>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</si>
  <si>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</si>
  <si>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</si>
  <si>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</si>
  <si>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</si>
  <si>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</si>
  <si>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</si>
  <si>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</si>
  <si>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</si>
  <si>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</si>
  <si>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</si>
  <si>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</si>
  <si>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</si>
  <si>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</si>
  <si>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</si>
  <si>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</si>
  <si>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</si>
  <si>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</si>
  <si>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</si>
  <si>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</si>
  <si>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</si>
  <si>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</si>
  <si>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</si>
  <si>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</si>
  <si>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</si>
  <si>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</si>
  <si>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</si>
  <si>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</si>
  <si>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</si>
  <si>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</si>
  <si>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</si>
  <si>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</si>
  <si>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</si>
  <si>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</si>
  <si>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</si>
  <si>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</si>
  <si>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</si>
  <si>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</si>
  <si>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</si>
  <si>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</si>
  <si>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</si>
  <si>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</si>
  <si>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</si>
  <si>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</si>
  <si>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</si>
  <si>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</si>
  <si>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</si>
  <si>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</si>
  <si>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</si>
  <si>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</si>
  <si>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</si>
  <si>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</si>
  <si>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</si>
  <si>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</si>
  <si>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</si>
  <si>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</si>
  <si>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</si>
  <si>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</si>
  <si>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</si>
  <si>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</si>
  <si>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</si>
  <si>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</si>
  <si>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</si>
  <si>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</si>
  <si>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</si>
  <si>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</si>
  <si>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</si>
  <si>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</si>
  <si>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</si>
  <si>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</si>
  <si>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</si>
  <si>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</si>
  <si>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</si>
  <si>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</si>
  <si>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</si>
  <si>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</si>
  <si>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</si>
  <si>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</si>
  <si>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</si>
  <si>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</si>
  <si>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</si>
  <si>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</si>
  <si>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</si>
  <si>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</si>
  <si>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</si>
  <si>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</si>
  <si>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</si>
  <si>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</si>
  <si>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</si>
  <si>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</si>
  <si>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</si>
  <si>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</si>
  <si>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</si>
  <si>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</si>
  <si>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</si>
  <si>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</si>
  <si>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</si>
  <si>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</si>
  <si>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</si>
  <si>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</si>
  <si>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</si>
  <si>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</si>
  <si>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</si>
  <si>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</si>
  <si>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</si>
  <si>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</si>
  <si>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</si>
  <si>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</si>
  <si>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</si>
  <si>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</si>
  <si>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</si>
  <si>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</si>
  <si>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</si>
  <si>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</si>
  <si>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</si>
  <si>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</si>
  <si>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</si>
  <si>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</si>
  <si>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</si>
  <si>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</si>
  <si>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</si>
  <si>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</si>
  <si>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</si>
  <si>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</si>
  <si>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</si>
  <si>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</si>
  <si>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</si>
  <si>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</si>
  <si>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</si>
  <si>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</si>
  <si>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</si>
  <si>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</si>
  <si>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</si>
  <si>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</si>
  <si>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</si>
  <si>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</si>
  <si>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</si>
  <si>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</si>
  <si>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</si>
  <si>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</si>
  <si>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</si>
  <si>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</si>
  <si>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</si>
  <si>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</si>
  <si>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</si>
  <si>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</si>
  <si>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</si>
  <si>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</si>
  <si>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</si>
  <si>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</si>
  <si>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</si>
  <si>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</si>
  <si>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</si>
  <si>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</si>
  <si>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</si>
  <si>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</si>
  <si>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</si>
  <si>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</si>
  <si>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</si>
  <si>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</si>
  <si>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</si>
  <si>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</si>
  <si>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</si>
  <si>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</si>
  <si>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</si>
  <si>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</si>
  <si>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</si>
  <si>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</si>
  <si>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</si>
  <si>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</si>
  <si>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</si>
  <si>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</si>
  <si>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</si>
  <si>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</si>
  <si>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</si>
  <si>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</si>
  <si>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</si>
  <si>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</si>
  <si>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</si>
  <si>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</si>
  <si>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</si>
  <si>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</si>
  <si>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</si>
  <si>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</si>
  <si>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</si>
  <si>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</si>
  <si>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</si>
  <si>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</si>
  <si>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</si>
  <si>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</si>
  <si>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</si>
  <si>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</si>
  <si>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</si>
  <si>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</si>
  <si>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</si>
  <si>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</si>
  <si>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</si>
  <si>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</si>
  <si>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</si>
  <si>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</si>
  <si>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</si>
  <si>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</si>
  <si>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</si>
  <si>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</si>
  <si>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</si>
  <si>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</si>
  <si>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</si>
  <si>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</si>
  <si>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</si>
  <si>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</si>
  <si>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</si>
  <si>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</si>
  <si>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</si>
  <si>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</si>
  <si>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</si>
  <si>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</si>
  <si>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</si>
  <si>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</si>
  <si>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</si>
  <si>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</si>
  <si>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</si>
  <si>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</si>
  <si>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</si>
  <si>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</si>
  <si>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</si>
  <si>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</si>
  <si>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</si>
  <si>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</si>
  <si>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</si>
  <si>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</si>
  <si>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</si>
  <si>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</si>
  <si>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</si>
  <si>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</si>
  <si>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</si>
  <si>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</si>
  <si>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</si>
  <si>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</si>
  <si>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</si>
  <si>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</si>
  <si>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</si>
  <si>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</si>
  <si>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</si>
  <si>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</si>
  <si>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</si>
  <si>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</si>
  <si>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</si>
  <si>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</si>
  <si>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</si>
  <si>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</si>
  <si>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</si>
  <si>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</si>
  <si>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</si>
  <si>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</si>
  <si>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</si>
  <si>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</si>
  <si>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</si>
  <si>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</si>
  <si>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</si>
  <si>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</si>
  <si>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</si>
  <si>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</si>
  <si>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</si>
  <si>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</si>
  <si>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</si>
  <si>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</si>
  <si>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</si>
  <si>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</si>
  <si>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</si>
  <si>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</si>
  <si>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</si>
  <si>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</si>
  <si>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</si>
  <si>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</si>
  <si>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</si>
  <si>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</si>
  <si>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</si>
  <si>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</si>
  <si>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</si>
  <si>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</si>
  <si>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</si>
  <si>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</si>
  <si>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</si>
  <si>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</si>
  <si>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</si>
  <si>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</si>
  <si>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</si>
  <si>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</si>
  <si>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</si>
  <si>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</si>
  <si>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</si>
  <si>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</si>
  <si>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</si>
  <si>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</si>
  <si>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</si>
  <si>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</si>
  <si>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</si>
  <si>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</si>
  <si>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</si>
  <si>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</si>
  <si>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</si>
  <si>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</si>
  <si>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</si>
  <si>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</si>
  <si>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</si>
  <si>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</si>
  <si>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</si>
  <si>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</si>
  <si>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</si>
  <si>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</si>
  <si>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</si>
  <si>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</si>
  <si>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</si>
  <si>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</si>
  <si>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</si>
  <si>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</si>
  <si>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</si>
  <si>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</si>
  <si>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</si>
  <si>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</si>
  <si>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</si>
  <si>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</si>
  <si>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</si>
  <si>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</si>
  <si>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</si>
  <si>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</si>
  <si>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</si>
  <si>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</si>
  <si>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</si>
  <si>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</si>
  <si>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</si>
  <si>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</si>
  <si>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</si>
  <si>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</si>
  <si>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</si>
  <si>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</si>
  <si>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</si>
  <si>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</si>
  <si>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</si>
  <si>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</si>
  <si>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</si>
  <si>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</si>
  <si>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</si>
  <si>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</si>
  <si>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</si>
  <si>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</si>
  <si>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</si>
  <si>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</si>
  <si>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</si>
  <si>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</si>
  <si>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</si>
  <si>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</si>
  <si>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</si>
  <si>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</si>
  <si>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</si>
  <si>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</si>
  <si>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</si>
  <si>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</si>
  <si>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</si>
  <si>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</si>
  <si>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</si>
  <si>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</si>
  <si>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</si>
  <si>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</si>
  <si>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</si>
  <si>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</si>
  <si>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</si>
  <si>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</si>
  <si>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</si>
  <si>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</si>
  <si>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</si>
  <si>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</si>
  <si>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</si>
  <si>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</si>
  <si>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</si>
  <si>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</si>
  <si>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</si>
  <si>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</si>
  <si>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</si>
  <si>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</si>
  <si>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</si>
  <si>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</si>
  <si>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</si>
  <si>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</si>
  <si>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</si>
  <si>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</si>
  <si>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</si>
  <si>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</si>
  <si>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</si>
  <si>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</si>
  <si>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</si>
  <si>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</si>
  <si>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</si>
  <si>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</si>
  <si>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</si>
  <si>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</si>
  <si>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</si>
  <si>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</si>
  <si>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</si>
  <si>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</si>
  <si>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</si>
  <si>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</si>
  <si>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</si>
  <si>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</si>
  <si>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</si>
  <si>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</si>
  <si>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</si>
  <si>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</si>
  <si>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</si>
  <si>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</si>
  <si>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</si>
  <si>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</si>
  <si>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</si>
  <si>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</si>
  <si>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</si>
  <si>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</si>
  <si>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</si>
  <si>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</si>
  <si>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</si>
  <si>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</si>
  <si>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</si>
  <si>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</si>
  <si>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</si>
  <si>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</si>
  <si>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</si>
  <si>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</si>
  <si>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</si>
  <si>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</si>
  <si>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</si>
  <si>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</si>
  <si>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</si>
  <si>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</si>
  <si>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</si>
  <si>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</si>
  <si>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</si>
  <si>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</si>
  <si>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</si>
  <si>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</si>
  <si>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</si>
  <si>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</si>
  <si>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</si>
  <si>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</si>
  <si>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</si>
  <si>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</si>
  <si>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</si>
  <si>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</si>
  <si>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</si>
  <si>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</si>
  <si>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</si>
  <si>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</si>
  <si>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</si>
  <si>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</si>
  <si>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</si>
  <si>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</si>
  <si>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</si>
  <si>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</si>
  <si>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</si>
  <si>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</si>
  <si>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</si>
  <si>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</si>
  <si>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</si>
  <si>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</si>
  <si>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</si>
  <si>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</si>
  <si>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</si>
  <si>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</si>
  <si>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</si>
  <si>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</si>
  <si>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</si>
  <si>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</si>
  <si>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</si>
  <si>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</si>
  <si>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</si>
  <si>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</si>
  <si>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</si>
  <si>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</si>
  <si>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</si>
  <si>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</si>
  <si>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</si>
  <si>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</si>
  <si>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</si>
  <si>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</si>
  <si>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</si>
  <si>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</si>
  <si>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</si>
  <si>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</si>
  <si>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</si>
  <si>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</si>
  <si>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</si>
  <si>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</si>
  <si>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</si>
  <si>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</si>
  <si>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</si>
  <si>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</si>
  <si>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</si>
  <si>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</si>
  <si>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</si>
  <si>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</si>
  <si>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</si>
  <si>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</si>
  <si>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</si>
  <si>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</si>
  <si>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</si>
  <si>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</si>
  <si>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</si>
  <si>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</si>
  <si>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</si>
  <si>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</si>
  <si>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</si>
  <si>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</si>
  <si>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</si>
  <si>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</si>
  <si>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</si>
  <si>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</si>
  <si>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</si>
  <si>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</si>
  <si>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</si>
  <si>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</si>
  <si>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</si>
  <si>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</si>
  <si>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</si>
  <si>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</si>
  <si>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</si>
  <si>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</si>
  <si>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</si>
  <si>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</si>
  <si>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</si>
  <si>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</si>
  <si>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</si>
  <si>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</si>
  <si>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</si>
  <si>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</si>
  <si>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</si>
  <si>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</si>
  <si>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</si>
  <si>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</si>
  <si>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</si>
  <si>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</si>
  <si>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</si>
  <si>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</si>
  <si>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</si>
  <si>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</si>
  <si>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</si>
  <si>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</si>
  <si>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</si>
  <si>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</si>
  <si>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</si>
  <si>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</si>
  <si>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</si>
  <si>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</si>
  <si>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</si>
  <si>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</si>
  <si>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</si>
  <si>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</si>
  <si>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</si>
  <si>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</si>
  <si>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</si>
  <si>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</si>
  <si>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</si>
  <si>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</si>
  <si>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</si>
  <si>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</si>
  <si>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</si>
  <si>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</si>
  <si>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</si>
  <si>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</si>
  <si>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</si>
  <si>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</si>
  <si>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</si>
  <si>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</si>
  <si>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</si>
  <si>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</si>
  <si>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</si>
  <si>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</si>
  <si>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</si>
  <si>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</si>
  <si>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</si>
  <si>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</si>
  <si>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</si>
  <si>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</si>
  <si>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</si>
  <si>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</si>
  <si>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</si>
  <si>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</si>
  <si>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</si>
  <si>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</si>
  <si>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</si>
  <si>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</si>
  <si>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</si>
  <si>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</si>
  <si>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</si>
  <si>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</si>
  <si>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</si>
  <si>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</si>
  <si>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</si>
  <si>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</si>
  <si>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</si>
  <si>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</si>
  <si>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</si>
  <si>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</si>
  <si>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</si>
  <si>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</si>
  <si>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</si>
  <si>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</si>
  <si>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</si>
  <si>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</si>
  <si>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</si>
  <si>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</si>
  <si>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</si>
  <si>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</si>
  <si>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</si>
  <si>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</si>
  <si>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</si>
  <si>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</si>
  <si>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</si>
  <si>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</si>
  <si>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</si>
  <si>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</si>
  <si>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</si>
  <si>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</si>
  <si>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</si>
  <si>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</si>
  <si>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</si>
  <si>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</si>
  <si>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</si>
  <si>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</si>
  <si>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</si>
  <si>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</si>
  <si>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</si>
  <si>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</si>
  <si>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</si>
  <si>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</si>
  <si>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</si>
  <si>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</si>
  <si>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</si>
  <si>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</si>
  <si>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</si>
  <si>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</si>
  <si>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</si>
  <si>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</si>
  <si>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</si>
  <si>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</si>
  <si>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</si>
  <si>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</si>
  <si>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</si>
  <si>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</si>
  <si>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</si>
  <si>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</si>
  <si>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</si>
  <si>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</si>
  <si>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</si>
  <si>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</si>
  <si>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</si>
  <si>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</si>
  <si>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</si>
  <si>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</si>
  <si>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</si>
  <si>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</si>
  <si>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</si>
  <si>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</si>
  <si>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</si>
  <si>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</si>
  <si>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</si>
  <si>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</si>
  <si>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</si>
  <si>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</si>
  <si>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</si>
  <si>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</si>
  <si>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</si>
  <si>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</si>
  <si>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</si>
  <si>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</si>
  <si>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</si>
  <si>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</si>
  <si>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</si>
  <si>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</si>
  <si>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</si>
  <si>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</si>
  <si>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</si>
  <si>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</si>
  <si>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</si>
  <si>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</si>
  <si>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</si>
  <si>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</si>
  <si>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</si>
  <si>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</si>
  <si>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</si>
  <si>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</si>
  <si>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</si>
  <si>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</si>
  <si>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</si>
  <si>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</si>
  <si>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</si>
  <si>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</si>
  <si>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</si>
  <si>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</si>
  <si>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</si>
  <si>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</si>
  <si>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</si>
  <si>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</si>
  <si>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</si>
  <si>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</si>
  <si>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</si>
  <si>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</si>
  <si>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</si>
  <si>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</si>
  <si>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</si>
  <si>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</si>
  <si>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</si>
  <si>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</si>
  <si>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</si>
  <si>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</si>
  <si>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</si>
  <si>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</si>
  <si>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</si>
  <si>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</si>
  <si>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</si>
  <si>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</si>
  <si>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</si>
  <si>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</si>
  <si>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</si>
  <si>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</si>
  <si>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</si>
  <si>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</si>
  <si>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</si>
  <si>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</si>
  <si>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</si>
  <si>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</si>
  <si>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</si>
  <si>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</si>
  <si>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</si>
  <si>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</si>
  <si>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</si>
  <si>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</si>
  <si>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</si>
  <si>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</si>
  <si>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</si>
  <si>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</si>
  <si>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</si>
  <si>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</si>
  <si>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</si>
  <si>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</si>
  <si>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</si>
  <si>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</si>
  <si>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</si>
  <si>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</si>
  <si>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</si>
  <si>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</si>
  <si>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</si>
  <si>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</si>
  <si>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</si>
  <si>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</si>
  <si>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</si>
  <si>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</si>
  <si>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</si>
  <si>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</si>
  <si>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</si>
  <si>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</si>
  <si>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</si>
  <si>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</si>
  <si>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</si>
  <si>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</si>
  <si>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</si>
  <si>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</si>
  <si>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</si>
  <si>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</si>
  <si>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</si>
  <si>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</si>
  <si>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</si>
  <si>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</si>
  <si>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</si>
  <si>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</si>
  <si>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</si>
  <si>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</si>
  <si>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</si>
  <si>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</si>
  <si>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</si>
  <si>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</si>
  <si>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</si>
  <si>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</si>
  <si>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</si>
  <si>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</si>
  <si>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</si>
  <si>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</si>
  <si>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</si>
  <si>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</si>
  <si>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</si>
  <si>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</si>
  <si>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</si>
  <si>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</si>
  <si>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</si>
  <si>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</si>
  <si>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</si>
  <si>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</si>
  <si>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</si>
  <si>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</si>
  <si>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</si>
  <si>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</si>
  <si>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</si>
  <si>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</si>
  <si>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</si>
  <si>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</si>
  <si>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</si>
  <si>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</si>
  <si>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</si>
  <si>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</si>
  <si>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</si>
  <si>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</si>
  <si>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</si>
  <si>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</si>
  <si>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</si>
  <si>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</si>
  <si>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</si>
  <si>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</si>
  <si>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</si>
  <si>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</si>
  <si>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</si>
  <si>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</si>
  <si>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</si>
  <si>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</si>
  <si>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</si>
  <si>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</si>
  <si>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</si>
  <si>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</si>
  <si>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</si>
  <si>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</si>
  <si>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</si>
  <si>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</si>
  <si>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</si>
  <si>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</si>
  <si>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</si>
  <si>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</si>
  <si>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</si>
  <si>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</si>
  <si>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</si>
  <si>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</si>
  <si>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</si>
  <si>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</si>
  <si>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</si>
  <si>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</si>
  <si>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</si>
  <si>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</si>
  <si>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</si>
  <si>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</si>
  <si>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</si>
  <si>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</si>
  <si>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</si>
  <si>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</si>
  <si>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</si>
  <si>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</si>
  <si>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</si>
  <si>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</si>
  <si>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</si>
  <si>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</si>
  <si>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</si>
  <si>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</si>
  <si>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</si>
  <si>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</si>
  <si>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</si>
  <si>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</si>
  <si>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</si>
  <si>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</si>
  <si>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</si>
  <si>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</si>
  <si>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</si>
  <si>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</si>
  <si>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</si>
  <si>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</si>
  <si>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</si>
  <si>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</si>
  <si>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</si>
  <si>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</si>
  <si>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</si>
  <si>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</si>
  <si>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</si>
  <si>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</si>
  <si>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</si>
  <si>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</si>
  <si>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</si>
  <si>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</si>
  <si>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</si>
  <si>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</si>
  <si>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</si>
  <si>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</si>
  <si>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</si>
  <si>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</si>
  <si>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</si>
  <si>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</si>
  <si>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</si>
  <si>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</si>
  <si>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</si>
  <si>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</si>
  <si>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</si>
  <si>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</si>
  <si>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</si>
  <si>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</si>
  <si>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</si>
  <si>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</si>
  <si>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</si>
  <si>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</si>
  <si>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</si>
  <si>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</si>
  <si>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</si>
  <si>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</si>
  <si>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</si>
  <si>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</si>
  <si>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</si>
  <si>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</si>
  <si>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</si>
  <si>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</si>
  <si>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</si>
  <si>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</si>
  <si>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</si>
  <si>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</si>
  <si>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</si>
  <si>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</si>
  <si>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</si>
  <si>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</si>
  <si>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</si>
  <si>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</si>
  <si>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</si>
  <si>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</si>
  <si>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</si>
  <si>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</si>
  <si>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</si>
  <si>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</si>
  <si>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</si>
  <si>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</si>
  <si>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</si>
  <si>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</si>
  <si>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</si>
  <si>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</si>
  <si>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</si>
  <si>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</si>
  <si>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</si>
  <si>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</si>
  <si>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</si>
  <si>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</si>
  <si>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</si>
  <si>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</si>
  <si>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</si>
  <si>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</si>
  <si>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</si>
  <si>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</si>
  <si>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</si>
  <si>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</si>
  <si>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</si>
  <si>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</si>
  <si>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</si>
  <si>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</si>
  <si>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</si>
  <si>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</si>
  <si>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</si>
  <si>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</si>
  <si>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</si>
  <si>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</si>
  <si>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</si>
  <si>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</si>
  <si>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</si>
  <si>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</si>
  <si>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</si>
  <si>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</si>
  <si>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</si>
  <si>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</si>
  <si>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</si>
  <si>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</si>
  <si>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</si>
  <si>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</si>
  <si>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</si>
  <si>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</si>
  <si>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</si>
  <si>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</si>
  <si>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</si>
  <si>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</si>
  <si>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</si>
  <si>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</si>
  <si>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</si>
  <si>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</si>
  <si>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</si>
  <si>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</si>
  <si>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</si>
  <si>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</si>
  <si>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</si>
  <si>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</si>
  <si>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</si>
  <si>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</si>
  <si>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</si>
  <si>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</si>
  <si>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</si>
  <si>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</si>
  <si>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</si>
  <si>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</si>
  <si>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</si>
  <si>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</si>
  <si>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</si>
  <si>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</si>
  <si>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</si>
  <si>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</si>
  <si>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</si>
  <si>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</si>
  <si>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</si>
  <si>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</si>
  <si>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</si>
  <si>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</si>
  <si>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</si>
  <si>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</si>
  <si>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</si>
  <si>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</si>
  <si>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</si>
  <si>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</si>
  <si>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</si>
  <si>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</si>
  <si>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</si>
  <si>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</si>
  <si>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</si>
  <si>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</si>
  <si>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</si>
  <si>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</si>
  <si>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</si>
  <si>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</si>
  <si>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</si>
  <si>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</si>
  <si>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</si>
  <si>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</si>
  <si>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</si>
  <si>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</si>
  <si>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</si>
  <si>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</si>
  <si>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</si>
  <si>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</si>
  <si>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</si>
  <si>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</si>
  <si>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</si>
  <si>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</si>
  <si>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</si>
  <si>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</si>
  <si>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</si>
  <si>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</si>
  <si>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</si>
  <si>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</si>
  <si>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</si>
  <si>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</si>
  <si>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</si>
  <si>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</si>
  <si>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</si>
  <si>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</si>
  <si>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</si>
  <si>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</si>
  <si>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</si>
  <si>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</si>
  <si>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</si>
  <si>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</si>
  <si>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</si>
  <si>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</si>
  <si>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</si>
  <si>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</si>
  <si>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</si>
  <si>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</si>
  <si>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</si>
  <si>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</si>
  <si>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</si>
  <si>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</si>
  <si>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</si>
  <si>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</si>
  <si>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</si>
  <si>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</si>
  <si>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</si>
  <si>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</si>
  <si>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</si>
  <si>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</si>
  <si>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</si>
  <si>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</si>
  <si>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</si>
  <si>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</si>
  <si>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</si>
  <si>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</si>
  <si>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</si>
  <si>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</si>
  <si>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</si>
  <si>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</si>
  <si>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</si>
  <si>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</si>
  <si>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</si>
  <si>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</si>
  <si>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</si>
  <si>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</si>
  <si>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</si>
  <si>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</si>
  <si>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</si>
  <si>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</si>
  <si>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</si>
  <si>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</si>
  <si>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</si>
  <si>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</si>
  <si>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</si>
  <si>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</si>
  <si>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</si>
  <si>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</si>
  <si>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</si>
  <si>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</si>
  <si>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</si>
  <si>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</si>
  <si>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</si>
  <si>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</si>
  <si>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</si>
  <si>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</si>
  <si>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</si>
  <si>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</si>
  <si>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</si>
  <si>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</si>
  <si>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</si>
  <si>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</si>
  <si>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</si>
  <si>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</si>
  <si>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</si>
  <si>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</si>
  <si>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</si>
  <si>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</si>
  <si>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</si>
  <si>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</si>
  <si>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</si>
  <si>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</si>
  <si>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</si>
  <si>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</si>
  <si>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</si>
  <si>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</si>
  <si>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</si>
  <si>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</si>
  <si>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</si>
  <si>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</si>
  <si>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</si>
  <si>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</si>
  <si>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</si>
  <si>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</si>
  <si>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</si>
  <si>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</si>
  <si>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</si>
  <si>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</si>
  <si>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</si>
  <si>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</si>
  <si>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</si>
  <si>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</si>
  <si>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</si>
  <si>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</si>
  <si>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</si>
  <si>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</si>
  <si>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</si>
  <si>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</si>
  <si>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</si>
  <si>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</si>
  <si>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</si>
  <si>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</si>
  <si>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</si>
  <si>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</si>
  <si>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</si>
  <si>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</si>
  <si>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</si>
  <si>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</si>
  <si>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</si>
  <si>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</si>
  <si>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</si>
  <si>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</si>
  <si>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</si>
  <si>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</si>
  <si>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</si>
  <si>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</si>
  <si>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</si>
  <si>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</si>
  <si>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</si>
  <si>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</si>
  <si>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</si>
  <si>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</si>
  <si>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</si>
  <si>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</si>
  <si>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</si>
  <si>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</si>
  <si>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</si>
  <si>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</si>
  <si>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</si>
  <si>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</si>
  <si>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</si>
  <si>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</si>
  <si>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</si>
  <si>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</si>
  <si>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</si>
  <si>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</si>
  <si>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</si>
  <si>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</si>
  <si>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</si>
  <si>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</si>
  <si>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</si>
  <si>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</si>
  <si>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</si>
  <si>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</si>
  <si>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</si>
  <si>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</si>
  <si>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</si>
  <si>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</si>
  <si>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</si>
  <si>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</si>
  <si>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</si>
  <si>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</si>
  <si>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</si>
  <si>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</si>
  <si>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</si>
  <si>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</si>
  <si>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</si>
  <si>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</si>
  <si>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</si>
  <si>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</si>
  <si>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</si>
  <si>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</si>
  <si>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</si>
  <si>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</si>
  <si>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</si>
  <si>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</si>
  <si>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</si>
  <si>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</si>
  <si>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</si>
  <si>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</si>
  <si>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</si>
  <si>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</si>
  <si>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</si>
  <si>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</si>
  <si>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</si>
  <si>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</si>
  <si>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</si>
  <si>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</si>
  <si>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</si>
  <si>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</si>
  <si>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</si>
  <si>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</si>
  <si>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</si>
  <si>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</si>
  <si>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</si>
  <si>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</si>
  <si>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</si>
  <si>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</si>
  <si>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</si>
  <si>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</si>
  <si>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</si>
  <si>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</si>
  <si>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</si>
  <si>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</si>
  <si>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</si>
  <si>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</si>
  <si>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</si>
  <si>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</si>
  <si>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</si>
  <si>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</si>
  <si>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</si>
  <si>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</si>
  <si>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</si>
  <si>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</si>
  <si>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</si>
  <si>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</si>
  <si>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</si>
  <si>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</si>
  <si>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</si>
  <si>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</si>
  <si>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</si>
  <si>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</si>
  <si>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</si>
  <si>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</si>
  <si>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</si>
  <si>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</si>
  <si>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</si>
  <si>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</si>
  <si>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</si>
  <si>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</si>
  <si>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</si>
  <si>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</si>
  <si>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</si>
  <si>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</si>
  <si>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</si>
  <si>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</si>
  <si>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</si>
  <si>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</si>
  <si>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</si>
  <si>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</si>
  <si>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</si>
  <si>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</si>
  <si>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</si>
  <si>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</si>
  <si>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</si>
  <si>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</si>
  <si>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</si>
  <si>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</si>
  <si>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</si>
  <si>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</si>
  <si>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</si>
  <si>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</si>
  <si>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</si>
  <si>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</si>
  <si>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</si>
  <si>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</si>
  <si>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</si>
  <si>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</si>
  <si>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</si>
  <si>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</si>
  <si>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</si>
  <si>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</si>
  <si>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</si>
  <si>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</si>
  <si>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</si>
  <si>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</si>
  <si>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</si>
  <si>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</si>
  <si>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</si>
  <si>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</si>
  <si>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</si>
  <si>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</si>
  <si>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</si>
  <si>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</si>
  <si>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</si>
  <si>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</si>
  <si>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</si>
  <si>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</si>
  <si>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</si>
  <si>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</si>
  <si>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</si>
  <si>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</si>
  <si>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</si>
  <si>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</si>
  <si>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</si>
  <si>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</si>
  <si>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</si>
  <si>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</si>
  <si>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</si>
  <si>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</si>
  <si>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</si>
  <si>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</si>
  <si>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</si>
  <si>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</si>
  <si>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</si>
  <si>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</si>
  <si>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</si>
  <si>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</si>
  <si>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</si>
  <si>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</si>
  <si>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</si>
  <si>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</si>
  <si>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</si>
  <si>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</si>
  <si>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</si>
  <si>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</si>
  <si>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</si>
  <si>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</si>
  <si>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</si>
  <si>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</si>
  <si>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</si>
  <si>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</si>
  <si>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</si>
  <si>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</si>
  <si>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</si>
  <si>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</si>
  <si>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</si>
  <si>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</si>
  <si>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</si>
  <si>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</si>
  <si>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</si>
  <si>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</si>
  <si>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</si>
  <si>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</si>
  <si>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</si>
  <si>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</si>
  <si>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</si>
  <si>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</si>
  <si>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</si>
  <si>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</si>
  <si>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</si>
  <si>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</si>
  <si>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</si>
  <si>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</si>
  <si>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</si>
  <si>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</si>
  <si>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</si>
  <si>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</si>
  <si>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</si>
  <si>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</si>
  <si>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</si>
  <si>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</si>
  <si>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</si>
  <si>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</si>
  <si>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</si>
  <si>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</si>
  <si>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</si>
  <si>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</si>
  <si>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</si>
  <si>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</si>
  <si>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</si>
  <si>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</si>
  <si>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</si>
  <si>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</si>
  <si>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</si>
  <si>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</si>
  <si>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</si>
  <si>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</si>
  <si>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</si>
  <si>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</si>
  <si>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</si>
  <si>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</si>
  <si>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</si>
  <si>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</si>
  <si>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</si>
  <si>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</si>
  <si>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</si>
  <si>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</si>
  <si>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</si>
  <si>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</si>
  <si>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</si>
  <si>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</si>
  <si>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</si>
  <si>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</si>
  <si>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</si>
  <si>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</si>
  <si>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</si>
  <si>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</si>
  <si>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</si>
  <si>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</si>
  <si>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</si>
  <si>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</si>
  <si>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</si>
  <si>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</si>
  <si>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</si>
  <si>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</si>
  <si>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</si>
  <si>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</si>
  <si>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</si>
  <si>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</si>
  <si>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</si>
  <si>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</si>
  <si>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</si>
  <si>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</si>
  <si>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</si>
  <si>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</si>
  <si>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</si>
  <si>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</si>
  <si>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</si>
  <si>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</si>
  <si>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</si>
  <si>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</si>
  <si>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</si>
  <si>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</si>
  <si>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</si>
  <si>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</si>
  <si>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</si>
  <si>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</si>
  <si>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</si>
  <si>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</si>
  <si>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</si>
  <si>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</si>
  <si>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</si>
  <si>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</si>
  <si>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</si>
  <si>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</si>
  <si>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</si>
  <si>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</si>
  <si>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</si>
  <si>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</si>
  <si>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</si>
  <si>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</si>
  <si>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</si>
  <si>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</si>
  <si>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</si>
  <si>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</si>
  <si>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</si>
  <si>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</si>
  <si>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</si>
  <si>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</si>
  <si>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</si>
  <si>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</si>
  <si>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</si>
  <si>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</si>
  <si>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</si>
  <si>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</si>
  <si>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</si>
  <si>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</si>
  <si>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</si>
  <si>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</si>
  <si>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</si>
  <si>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</si>
  <si>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</si>
  <si>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</si>
  <si>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</si>
  <si>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</si>
  <si>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</si>
  <si>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</si>
  <si>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</si>
  <si>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</si>
  <si>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</si>
  <si>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</si>
  <si>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</si>
  <si>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</si>
  <si>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</si>
  <si>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</si>
  <si>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</si>
  <si>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</si>
  <si>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</si>
  <si>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</si>
  <si>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</si>
  <si>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</si>
  <si>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</si>
  <si>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</si>
  <si>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</si>
  <si>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</si>
  <si>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</si>
  <si>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</si>
  <si>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</si>
  <si>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</si>
  <si>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</si>
  <si>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</si>
  <si>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</si>
  <si>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</si>
  <si>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</si>
  <si>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</si>
  <si>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</si>
  <si>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</si>
  <si>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</si>
  <si>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</si>
  <si>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</si>
  <si>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</si>
  <si>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</si>
  <si>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</si>
  <si>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</si>
  <si>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</si>
  <si>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</si>
  <si>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</si>
  <si>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</si>
  <si>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</si>
  <si>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</si>
  <si>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</si>
  <si>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</si>
  <si>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</si>
  <si>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</si>
  <si>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</si>
  <si>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</si>
  <si>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</si>
  <si>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</si>
  <si>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</si>
  <si>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</si>
  <si>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</si>
  <si>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</si>
  <si>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</si>
  <si>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</si>
  <si>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</si>
  <si>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</si>
  <si>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</si>
  <si>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</si>
  <si>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</si>
  <si>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</si>
  <si>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</si>
  <si>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</si>
  <si>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</si>
  <si>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</si>
  <si>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</si>
  <si>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</si>
  <si>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</si>
  <si>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</si>
  <si>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</si>
  <si>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</si>
  <si>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</si>
  <si>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</si>
  <si>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</si>
  <si>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</si>
  <si>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</si>
  <si>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</si>
  <si>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</si>
  <si>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</si>
  <si>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</si>
  <si>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</si>
  <si>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</si>
  <si>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</si>
  <si>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</si>
  <si>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</si>
  <si>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</si>
  <si>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</si>
  <si>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</si>
  <si>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</si>
  <si>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</si>
  <si>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</si>
  <si>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</si>
  <si>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</si>
  <si>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</si>
  <si>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</si>
  <si>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</si>
  <si>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</si>
  <si>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</si>
  <si>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</si>
  <si>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</si>
  <si>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</si>
  <si>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</si>
  <si>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</si>
  <si>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</si>
  <si>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</si>
  <si>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</si>
  <si>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</si>
  <si>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</si>
  <si>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</si>
  <si>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</si>
  <si>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</si>
  <si>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</si>
  <si>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</si>
  <si>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</si>
  <si>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</si>
  <si>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</si>
  <si>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</si>
  <si>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</si>
  <si>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</si>
  <si>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</si>
  <si>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</si>
  <si>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</si>
  <si>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</si>
  <si>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</si>
  <si>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</si>
  <si>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</si>
  <si>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</si>
  <si>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</si>
  <si>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</si>
  <si>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</si>
  <si>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</si>
  <si>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</si>
  <si>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</si>
  <si>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</si>
  <si>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</si>
  <si>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</si>
  <si>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</si>
  <si>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</si>
  <si>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</si>
  <si>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</si>
  <si>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</si>
  <si>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</si>
  <si>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PCM-20251005-00002955</t>
  </si>
  <si>
    <t>Site Restored by PG</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</si>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</sst>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rgb="FFB8BEC3"/>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xf numFmtId="0" fontId="33" fillId="21"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3" totalsRowShown="0" headerRowDxfId="157" dataDxfId="156" headerRowBorderDxfId="154" tableBorderDxfId="155" totalsRowBorderDxfId="153">
  <autoFilter ref="A1:CJ2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273.11929432870238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45936.067720254629</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45936.067720254629</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45936.067720254629</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45936.067720254629</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45936.067720254629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45936.067720254629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45936.067720254629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45936.067720254629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45936.067720254629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45936.067720254629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45936.067720254629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45936.067720254629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45936.067720254629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45936.067720254629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45936.067720254629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45936.067720254629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45936.067720254629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45936.067720254629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45936.067720254629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45936.067720254629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45936.067720254629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45936.067720254629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45936.067720254629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45936.067720254629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45936.067720254629</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3"/>
  <sheetViews>
    <sheetView workbookViewId="0">
      <selection activeCell="A9" sqref="A9: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244.41593784721772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129.34063692129712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111.06788229166705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0.6356021990723093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0.245266550926317</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25328</v>
      </c>
      <c r="E8" s="131" t="s">
        <v>38964</v>
      </c>
      <c r="F8" s="132">
        <v>45935.984537037039</v>
      </c>
      <c r="G8" s="133">
        <f ca="1">IFERROR(NOW()-F8,"-")</f>
        <v>8.3183217589976266E-2</v>
      </c>
      <c r="H8" s="132">
        <v>45935.978981481479</v>
      </c>
      <c r="I8" s="18" t="str">
        <f>IFERROR(VLOOKUP(D8,DB!A:F,6,0),"")</f>
        <v>SCECO</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45936.067720254629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48"/>
      <c r="E10" s="131"/>
      <c r="F10" s="132"/>
      <c r="G10" s="133">
        <f ca="1">IFERROR(NOW()-F10,"-")</f>
        <v>45936.067720254629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9"/>
      <c r="E11" s="151"/>
      <c r="F11" s="132"/>
      <c r="G11" s="133">
        <f ca="1">IFERROR(NOW()-F11,"-")</f>
        <v>45936.067720254629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c r="F12" s="132"/>
      <c r="G12" s="133">
        <f ca="1">IFERROR(NOW()-F12,"-")</f>
        <v>45936.067720254629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45936.067720254629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45936.067720254629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45936.067720254629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45936.067720254629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45936.067720254629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45936.067720254629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45936.067720254629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45936.067720254629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45936.067720254629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45936.067720254629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45936.067720254629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45936.067720254629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45936.067720254629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45936.067720254629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45936.067720254629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45936.067720254629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45936.067720254629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45936.067720254629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45936.067720254629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45936.067720254629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45936.067720254629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45936.067720254629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45936.067720254629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45936.067720254629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45936.067720254629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45936.067720254629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45936.067720254629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45936.067720254629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45936.067720254629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45936.067720254629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45936.067720254629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45936.067720254629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45936.067720254629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45936.067720254629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45936.067720254629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45936.067720254629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45936.067720254629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45936.067720254629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45936.067720254629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45936.067720254629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45936.067720254629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45936.067720254629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45936.067720254629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45936.067720254629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45936.067720254629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45936.067720254629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45936.067720254629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45936.067720254629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45936.067720254629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45936.067720254629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45936.067720254629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45936.067720254629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45936.067720254629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45936.067720254629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45936.067720254629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45936.067720254629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45936.067720254629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45936.067720254629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45936.067720254629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45936.067720254629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45936.067720254629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45936.067720254629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45936.067720254629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45936.067720254629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45936.067720254629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45936.067720254629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45936.067720254629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45936.067720254629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45936.067720254629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45936.067720254629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45936.067720254629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45936.067720254629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45936.067720254629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45936.067720254629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45936.067720254629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45936.067720254629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45936.067720254629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45936.067720254629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45936.067720254629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45936.067720254629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45936.067720254629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45936.067720254629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45936.067720254629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45936.067720254629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45936.067720254629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45936.067720254629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45936.067720254629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45936.067720254629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45936.067720254629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45936.067720254629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45936.067720254629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45936.067720254629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45936.067720254629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45936.067720254629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45936.067720254629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45936.067720254629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45936.067720254629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45936.067720254629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45936.067720254629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45936.067720254629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45936.067720254629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45936.067720254629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45936.067720254629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45936.067720254629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45936.067720254629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45936.067720254629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45936.067720254629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45936.067720254629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45936.067720254629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45936.067720254629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45936.067720254629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45936.067720254629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45936.067720254629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45936.067720254629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45936.067720254629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45936.067720254629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45936.067720254629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45936.067720254629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45936.067720254629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45936.067720254629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45936.067720254629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45936.067720254629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45936.067720254629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45936.067720254629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45936.067720254629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45936.067720254629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45936.067720254629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45936.067720254629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45936.067720254629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45936.067720254629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45936.067720254629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45936.067720254629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45936.067720254629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45936.067720254629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45936.067720254629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45936.067720254629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45936.067720254629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45936.067720254629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45936.067720254629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45936.067720254629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45936.067720254629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45936.067720254629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45936.067720254629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45936.067720254629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45936.067720254629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45936.067720254629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45936.067720254629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45936.067720254629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45936.067720254629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45936.067720254629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45936.067720254629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45936.067720254629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45936.067720254629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45936.067720254629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45936.067720254629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45936.067720254629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45936.067720254629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45936.067720254629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45936.067720254629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45936.067720254629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45936.067720254629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45936.067720254629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45936.067720254629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45936.067720254629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45936.067720254629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45936.067720254629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45936.067720254629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45936.067720254629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45936.067720254629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45936.067720254629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45936.067720254629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45936.067720254629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45936.067720254629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45936.067720254629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45936.067720254629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45936.067720254629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45936.067720254629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45936.067720254629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45936.067720254629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45936.067720254629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45936.067720254629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45936.067720254629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45936.067720254629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45936.067720254629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45936.067720254629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45936.067720254629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45936.067720254629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45936.067720254629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45936.067720254629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45936.067720254629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45936.067720254629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45936.067720254629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45936.067720254629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45936.067720254629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45936.067720254629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45936.067720254629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45936.067720254629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45936.067720254629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45936.067720254629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45936.067720254629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45936.067720254629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45936.067720254629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45936.067720254629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45936.067720254629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45936.067720254629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45936.067720254629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45936.067720254629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45936.067720254629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45936.067720254629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45936.067720254629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45936.067720254629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45936.067720254629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45936.067720254629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45936.067720254629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45936.067720254629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45936.067720254629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45936.067720254629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45936.067720254629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45936.067720254629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45936.067720254629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45936.067720254629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45936.067720254629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45936.067720254629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45936.067720254629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45936.067720254629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45936.067720254629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45936.067720254629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45936.067720254629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45936.067720254629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45936.067720254629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45936.067720254629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45936.067720254629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45936.067720254629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45936.067720254629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45936.067720254629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45936.067720254629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45936.067720254629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45936.067720254629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45936.067720254629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45936.067720254629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45936.067720254629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45936.067720254629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45936.067720254629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45936.067720254629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45936.067720254629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45936.067720254629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45936.067720254629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45936.067720254629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45936.067720254629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45936.067720254629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45936.067720254629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45936.067720254629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45936.067720254629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45936.067720254629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45936.067720254629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45936.067720254629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45936.067720254629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45936.067720254629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45936.067720254629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45936.067720254629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45936.067720254629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45936.067720254629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45936.067720254629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45936.067720254629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45936.067720254629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45936.067720254629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45936.067720254629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45936.067720254629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45936.067720254629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45936.067720254629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45936.067720254629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sheetData>
  <dataValidations count="2">
    <dataValidation allowBlank="1" showInputMessage="1" showErrorMessage="1" sqref="E1" xr:uid="{4D935161-CDD3-4592-B877-3FB59C99E142}"/>
    <dataValidation type="list" allowBlank="1" showInputMessage="1" showErrorMessage="1" sqref="E3:E10 E13:E2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45936.067720254629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45936.067720254629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45936.067720254629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45936.067720254629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45936.067720254629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45936.067720254629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45936.067720254629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45936.067720254629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45936.067720254629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45936.067720254629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45936.067720254629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45936.067720254629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45936.067720254629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45936.067720254629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45936.067720254629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45936.067720254629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45936.067720254629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45936.067720254629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45936.067720254629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45936.067720254629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45936.067720254629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45936.067720254629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45936.067720254629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45936.067720254629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45936.067720254629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45936.067720254629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45936.067720254629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45936.067720254629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45936.067720254629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45936.067720254629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45936.067720254629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45936.067720254629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45936.067720254629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45936.067720254629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45936.067720254629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45936.067720254629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45936.067720254629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45936.067720254629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45936.067720254629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45936.067720254629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45936.067720254629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45936.067720254629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45936.067720254629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45936.067720254629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45936.067720254629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45936.067720254629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45936.067720254629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45936.067720254629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45936.067720254629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45936.067720254629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45936.067720254629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45936.067720254629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45936.067720254629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45936.067720254629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45936.067720254629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45936.067720254629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45936.067720254629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45936.067720254629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45936.067720254629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45936.067720254629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45936.067720254629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45936.067720254629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45936.067720254629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45936.067720254629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45936.067720254629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45936.067720254629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45936.067720254629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45936.067720254629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45936.067720254629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45936.067720254629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45936.067720254629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45936.067720254629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45936.067720254629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45936.067720254629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45936.067720254629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45936.067720254629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45936.067720254629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45936.067720254629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45936.067720254629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45936.067720254629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45936.067720254629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45936.067720254629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45936.067720254629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45936.067720254629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45936.067720254629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45936.067720254629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45936.067720254629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45936.067720254629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45936.067720254629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45936.067720254629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45936.067720254629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45936.067720254629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45936.067720254629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45936.067720254629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45936.067720254629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45936.067720254629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45936.067720254629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45936.067720254629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45936.067720254629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45936.067720254629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45936.067720254629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45936.067720254629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45936.067720254629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45936.067720254629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45936.067720254629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45936.067720254629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45936.067720254629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45936.067720254629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45936.067720254629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45936.067720254629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45936.067720254629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45936.067720254629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45936.067720254629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45936.067720254629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45936.067720254629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45936.067720254629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45936.067720254629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45936.067720254629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45936.067720254629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45936.067720254629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45936.067720254629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45936.067720254629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45936.067720254629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45936.067720254629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45936.067720254629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45936.067720254629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45936.067720254629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45936.067720254629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45936.067720254629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45936.067720254629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45936.067720254629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45936.067720254629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45936.067720254629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45936.067720254629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45936.067720254629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45936.067720254629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45936.067720254629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45936.067720254629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45936.067720254629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45936.067720254629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45936.067720254629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45936.067720254629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45936.067720254629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45936.067720254629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45936.067720254629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45936.067720254629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45936.067720254629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45936.067720254629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45936.067720254629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45936.067720254629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45936.067720254629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45936.067720254629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45936.067720254629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45936.067720254629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45936.067720254629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45936.067720254629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45936.067720254629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45936.067720254629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45936.067720254629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45936.067720254629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45936.067720254629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45936.067720254629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45936.067720254629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45936.067720254629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45936.067720254629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45936.067720254629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45936.067720254629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45936.067720254629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45936.067720254629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45936.067720254629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45936.067720254629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45936.067720254629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45936.067720254629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45936.067720254629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45936.067720254629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45936.067720254629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45936.067720254629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45936.067720254629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45936.067720254629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45936.067720254629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45936.067720254629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45936.067720254629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45936.067720254629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45936.067720254629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45936.067720254629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45936.067720254629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45936.067720254629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45936.067720254629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45936.067720254629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45936.067720254629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45936.067720254629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45936.067720254629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45936.067720254629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45936.067720254629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45936.067720254629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45936.067720254629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45936.067720254629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45936.067720254629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45936.067720254629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45936.067720254629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45936.067720254629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45936.067720254629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45936.067720254629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45936.067720254629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45936.067720254629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45936.067720254629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45936.067720254629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45936.067720254629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45936.067720254629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45936.067720254629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45936.067720254629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45936.067720254629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45936.067720254629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45936.067720254629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45936.067720254629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45936.067720254629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45936.067720254629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45936.067720254629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45936.067720254629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45936.067720254629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45936.067720254629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45936.067720254629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45936.067720254629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45936.067720254629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45936.067720254629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45936.067720254629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45936.067720254629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45936.067720254629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45936.067720254629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45936.067720254629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45936.067720254629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45936.067720254629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45936.067720254629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45936.067720254629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45936.067720254629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45936.067720254629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45936.067720254629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45936.067720254629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45936.067720254629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45936.067720254629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45936.067720254629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45936.067720254629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45936.067720254629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45936.067720254629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45936.067720254629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45936.067720254629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45936.067720254629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45936.067720254629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45936.067720254629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45936.067720254629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45936.067720254629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45936.067720254629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45936.067720254629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45936.067720254629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45936.067720254629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45936.067720254629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45936.067720254629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45936.067720254629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45936.067720254629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45936.067720254629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45936.067720254629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45936.067720254629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45936.067720254629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45936.067720254629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45936.067720254629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45936.067720254629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45936.067720254629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45936.067720254629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45936.067720254629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45936.067720254629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45936.067720254629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45936.067720254629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45936.067720254629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45936.067720254629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45936.067720254629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45936.067720254629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45936.067720254629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45936.067720254629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45936.067720254629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45936.067720254629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45936.067720254629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45936.067720254629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45936.067720254629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45936.067720254629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45936.067720254629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45936.067720254629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45936.067720254629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45936.067720254629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45936.067720254629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45936.067720254629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45936.067720254629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45936.067720254629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45936.067720254629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45936.067720254629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45936.067720254629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45936.067720254629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45936.067720254629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45936.067720254629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45936.067720254629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45936.067720254629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45936.067720254629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45936.067720254629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45936.067720254629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45936.067720254629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45936.067720254629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45936.067720254629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45936.067720254629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45936.067720254629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45936.067720254629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45936.067720254629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45936.067720254629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45936.067720254629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45936.067720254629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45936.067720254629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45936.067720254629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45936.067720254629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45936.067720254629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45936.067720254629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45936.067720254629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45936.067720254629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45936.067720254629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45936.067720254629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45936.067720254629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45936.067720254629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45936.067720254629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45936.067720254629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45936.067720254629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45936.067720254629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45936.067720254629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45936.067720254629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45936.067720254629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45936.067720254629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45936.067720254629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45936.067720254629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45936.067720254629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45936.067720254629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45936.067720254629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45936.067720254629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45936.067720254629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45936.067720254629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45936.067720254629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45936.067720254629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45936.067720254629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45936.067720254629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45936.067720254629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45936.067720254629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45936.067720254629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45936.067720254629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45936.067720254629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45936.067720254629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45936.067720254629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45936.067720254629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45936.067720254629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45936.067720254629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45936.067720254629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45936.067720254629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45936.067720254629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45936.067720254629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45936.067720254629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45936.067720254629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45936.067720254629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45936.067720254629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45936.067720254629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45936.067720254629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45936.067720254629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45936.067720254629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45936.067720254629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45936.067720254629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45936.067720254629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45936.067720254629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45936.067720254629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45936.067720254629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45936.067720254629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45936.067720254629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45936.067720254629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45936.067720254629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45936.067720254629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45936.067720254629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45936.067720254629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45936.067720254629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45936.067720254629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45936.067720254629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45936.067720254629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45936.067720254629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45936.067720254629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45936.067720254629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45936.067720254629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45936.067720254629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45936.067720254629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45936.067720254629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45936.067720254629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45936.067720254629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45936.067720254629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45936.067720254629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45936.067720254629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45936.067720254629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45936.067720254629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45936.067720254629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45936.067720254629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45936.067720254629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45936.067720254629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45936.067720254629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45936.067720254629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45936.067720254629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45936.067720254629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45936.067720254629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45936.067720254629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45936.067720254629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45936.067720254629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45936.067720254629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45936.067720254629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45936.067720254629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45936.067720254629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45936.067720254629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45936.067720254629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45936.067720254629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45936.067720254629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45936.067720254629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45936.067720254629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45936.067720254629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45936.067720254629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45936.067720254629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45936.067720254629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45936.067720254629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45936.067720254629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45936.067720254629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45936.067720254629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45936.067720254629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45936.067720254629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45936.067720254629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45936.067720254629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45936.067720254629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45936.067720254629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45936.067720254629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45936.067720254629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45936.067720254629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45936.067720254629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45936.067720254629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45936.067720254629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45936.067720254629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45936.067720254629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45936.067720254629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45936.067720254629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45936.067720254629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45936.067720254629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45936.067720254629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45936.067720254629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45936.067720254629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45936.067720254629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45936.067720254629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45936.067720254629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45936.067720254629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45936.067720254629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45936.067720254629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45936.067720254629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45936.067720254629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45936.067720254629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45936.067720254629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45936.067720254629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45936.067720254629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45936.067720254629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45936.067720254629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45936.067720254629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45936.067720254629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45936.067720254629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45936.067720254629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45936.067720254629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45936.067720254629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45936.067720254629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45936.067720254629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45936.067720254629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45936.067720254629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45936.067720254629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45936.067720254629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45936.067720254629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45936.067720254629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45936.067720254629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45936.067720254629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45936.067720254629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45936.067720254629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45936.067720254629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45936.067720254629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45936.067720254629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45936.067720254629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45936.067720254629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45936.067720254629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45936.067720254629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45936.067720254629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45936.067720254629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45936.067720254629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45936.067720254629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45936.067720254629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45936.067720254629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45936.067720254629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45936.067720254629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45936.067720254629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45936.067720254629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45936.067720254629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45936.067720254629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45936.067720254629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45936.067720254629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45936.067720254629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45936.067720254629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45936.067720254629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45936.067720254629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45936.067720254629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45936.067720254629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45936.067720254629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45936.067720254629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45936.067720254629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45936.067720254629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45936.067720254629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45936.067720254629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45936.067720254629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45936.067720254629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45936.067720254629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45936.067720254629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45936.067720254629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45936.067720254629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45936.067720254629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45936.067720254629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45936.067720254629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45936.067720254629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45936.067720254629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45936.067720254629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45936.067720254629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45936.067720254629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45936.067720254629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45936.067720254629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45936.067720254629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45936.067720254629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45936.067720254629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45936.067720254629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45936.067720254629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45936.067720254629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45936.067720254629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45936.067720254629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45936.067720254629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45936.067720254629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45936.067720254629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45936.067720254629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45936.067720254629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45936.067720254629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45936.067720254629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45936.067720254629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45936.067720254629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45936.067720254629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45936.067720254629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45936.067720254629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45936.067720254629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45936.067720254629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45936.067720254629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45936.067720254629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45936.067720254629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45936.067720254629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45936.067720254629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45936.067720254629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45936.067720254629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45936.067720254629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45936.067720254629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45936.067720254629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45936.067720254629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45936.067720254629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45936.067720254629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45936.067720254629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45936.067720254629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45936.067720254629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45936.067720254629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45936.067720254629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45936.067720254629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45936.067720254629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45936.067720254629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45936.067720254629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45936.067720254629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45936.067720254629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45936.067720254629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45936.067720254629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45936.067720254629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45936.067720254629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45936.067720254629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45936.067720254629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45936.067720254629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45936.067720254629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45936.067720254629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45936.067720254629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45936.067720254629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45936.067720254629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45936.067720254629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45936.067720254629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45936.067720254629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45936.067720254629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45936.067720254629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45936.067720254629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45936.067720254629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45936.067720254629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45936.067720254629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45936.067720254629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45936.067720254629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45936.067720254629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45936.067720254629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45936.067720254629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45936.067720254629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45936.067720254629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45936.067720254629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45936.067720254629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45936.067720254629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45936.067720254629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45936.067720254629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45936.067720254629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45936.067720254629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45936.067720254629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45936.067720254629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45936.067720254629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45936.067720254629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45936.067720254629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45936.067720254629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45936.067720254629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45936.067720254629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45936.067720254629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45936.067720254629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45936.067720254629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45936.067720254629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45936.067720254629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45936.067720254629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45936.067720254629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45936.067720254629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45936.067720254629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45936.067720254629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45936.067720254629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45936.067720254629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45936.067720254629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45936.067720254629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45936.067720254629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45936.067720254629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45936.067720254629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45936.067720254629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45936.067720254629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45936.067720254629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45936.067720254629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45936.067720254629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45936.067720254629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45936.067720254629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45936.067720254629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45936.067720254629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45936.067720254629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45936.067720254629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45936.067720254629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45936.067720254629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45936.067720254629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45936.067720254629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45936.067720254629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45936.067720254629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45936.067720254629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45936.067720254629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45936.067720254629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45936.067720254629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45936.067720254629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45936.067720254629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45936.067720254629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45936.067720254629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45936.067720254629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45936.067720254629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45936.067720254629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45936.067720254629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45936.067720254629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45936.067720254629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45936.067720254629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45936.067720254629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45936.067720254629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45936.067720254629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45936.067720254629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45936.067720254629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45936.067720254629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45936.067720254629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45936.067720254629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45936.067720254629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45936.067720254629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45936.067720254629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45936.067720254629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45936.067720254629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45936.067720254629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45936.067720254629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45936.067720254629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45936.067720254629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45936.067720254629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45936.067720254629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45936.067720254629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45936.067720254629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45936.067720254629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45936.067720254629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45936.067720254629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45936.067720254629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45936.067720254629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45936.067720254629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45936.067720254629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45936.067720254629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45936.067720254629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45936.067720254629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45936.067720254629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45936.067720254629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45936.067720254629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45936.067720254629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45936.067720254629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45936.067720254629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45936.067720254629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45936.067720254629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45936.067720254629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45936.067720254629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45936.067720254629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45936.067720254629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45936.067720254629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45936.067720254629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45936.067720254629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45936.067720254629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45936.067720254629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45936.067720254629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45936.067720254629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45936.067720254629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45936.067720254629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45936.067720254629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45936.067720254629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45936.067720254629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45936.067720254629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45936.067720254629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45936.067720254629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45936.067720254629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45936.067720254629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45936.067720254629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45936.067720254629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45936.067720254629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45936.067720254629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45936.067720254629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45936.067720254629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45936.067720254629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45936.067720254629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45936.067720254629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45936.067720254629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45936.067720254629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45936.067720254629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45936.067720254629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45936.067720254629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45936.067720254629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45936.067720254629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45936.067720254629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45936.067720254629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45936.067720254629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45936.067720254629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45936.067720254629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45936.067720254629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45936.067720254629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45936.067720254629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45936.067720254629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45936.067720254629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45936.067720254629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45936.067720254629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45936.067720254629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45936.067720254629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45936.067720254629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45936.067720254629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45936.067720254629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45936.067720254629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45936.067720254629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45936.067720254629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45936.067720254629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45936.067720254629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45936.067720254629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45936.067720254629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45936.067720254629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45936.067720254629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45936.067720254629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45936.067720254629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45936.067720254629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45936.067720254629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45936.067720254629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45936.067720254629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45936.067720254629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45936.067720254629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45936.067720254629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45936.067720254629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45936.067720254629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45936.067720254629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45936.067720254629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45936.067720254629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45936.067720254629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45936.067720254629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45936.067720254629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45936.067720254629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45936.067720254629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45936.067720254629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45936.067720254629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45936.067720254629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45936.067720254629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45936.067720254629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45936.067720254629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45936.067720254629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45936.067720254629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45936.067720254629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45936.067720254629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45936.067720254629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45936.067720254629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45936.067720254629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45936.067720254629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45936.067720254629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45936.067720254629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45936.067720254629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45936.067720254629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45936.067720254629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45936.067720254629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45936.067720254629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45936.067720254629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45936.067720254629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45936.067720254629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45936.067720254629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45936.067720254629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45936.067720254629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45936.067720254629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45936.067720254629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45936.067720254629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45936.067720254629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45936.067720254629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45936.067720254629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45936.067720254629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45936.067720254629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45936.067720254629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45936.067720254629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45936.067720254629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45936.067720254629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45936.067720254629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45936.067720254629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45936.067720254629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45936.067720254629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45936.067720254629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45936.067720254629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45936.067720254629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45936.067720254629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45936.067720254629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45936.067720254629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45936.067720254629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45936.067720254629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45936.067720254629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45936.067720254629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45936.067720254629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45936.067720254629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45936.067720254629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45936.067720254629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45936.067720254629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45936.067720254629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45936.067720254629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45936.067720254629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45936.067720254629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45936.067720254629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45936.067720254629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45936.067720254629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45936.067720254629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45936.067720254629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45936.067720254629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45936.067720254629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45936.067720254629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45936.067720254629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45936.067720254629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45936.067720254629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45936.067720254629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45936.067720254629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45936.067720254629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45936.067720254629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45936.067720254629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45936.067720254629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45936.067720254629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45936.067720254629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45936.067720254629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45936.067720254629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45936.067720254629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45936.067720254629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45936.067720254629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45936.067720254629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45936.067720254629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45936.067720254629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45936.067720254629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45936.067720254629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45936.067720254629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45936.067720254629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45936.067720254629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45936.067720254629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45936.067720254629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45936.067720254629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45936.067720254629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45936.067720254629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45936.067720254629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45936.067720254629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45936.067720254629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45936.067720254629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45936.067720254629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45936.067720254629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45936.067720254629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45936.067720254629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45936.067720254629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45936.067720254629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45936.067720254629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45936.067720254629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45936.067720254629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45936.067720254629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45936.067720254629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45936.067720254629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45936.067720254629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45936.067720254629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45936.067720254629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45936.067720254629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45936.067720254629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45936.067720254629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45936.067720254629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45936.067720254629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45936.067720254629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45936.067720254629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45936.067720254629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45936.067720254629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45936.067720254629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45936.067720254629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45936.067720254629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45936.067720254629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45936.067720254629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45936.067720254629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45936.067720254629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45936.067720254629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45936.067720254629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45936.067720254629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45936.067720254629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45936.067720254629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45936.067720254629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45936.067720254629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45936.067720254629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45936.067720254629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45936.067720254629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45936.067720254629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45936.067720254629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45936.067720254629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45936.067720254629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45936.067720254629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45936.067720254629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45936.067720254629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45936.067720254629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45936.067720254629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45936.067720254629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45936.067720254629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45936.067720254629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45936.067720254629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45936.067720254629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45936.067720254629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45936.067720254629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45936.067720254629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45936.067720254629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45936.067720254629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45936.067720254629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45936.067720254629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45936.067720254629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45936.067720254629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45936.067720254629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45936.067720254629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45936.067720254629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45936.067720254629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45936.067720254629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45936.067720254629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45936.067720254629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45936.067720254629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45936.067720254629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45936.067720254629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45936.067720254629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45936.067720254629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45936.067720254629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45936.067720254629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45936.067720254629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45936.067720254629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45936.067720254629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45936.067720254629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45936.067720254629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45936.067720254629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45936.067720254629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45936.067720254629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45936.067720254629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45936.067720254629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45936.067720254629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45936.067720254629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45936.067720254629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45936.067720254629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45936.067720254629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45936.067720254629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45936.067720254629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45936.067720254629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45936.067720254629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45936.067720254629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45936.067720254629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45936.067720254629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45936.067720254629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45936.067720254629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45936.067720254629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45936.067720254629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45936.067720254629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45936.067720254629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45936.067720254629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45936.067720254629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45936.067720254629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45936.067720254629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45936.067720254629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45936.067720254629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45936.067720254629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45936.067720254629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45936.067720254629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45936.067720254629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45936.067720254629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45936.067720254629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45936.067720254629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45936.067720254629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45936.067720254629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45936.067720254629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45936.067720254629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45936.067720254629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45936.067720254629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45936.067720254629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45936.067720254629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45936.067720254629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45936.067720254629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45936.067720254629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45936.067720254629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45936.067720254629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45936.067720254629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45936.067720254629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45936.067720254629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45936.067720254629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45936.067720254629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45936.067720254629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45936.067720254629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45936.067720254629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45936.067720254629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45936.067720254629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45936.067720254629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45936.067720254629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45936.067720254629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45936.067720254629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45936.067720254629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45936.067720254629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45936.067720254629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45936.067720254629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45936.067720254629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45936.067720254629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45936.067720254629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45936.067720254629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45936.067720254629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45936.067720254629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45936.067720254629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45936.067720254629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45936.067720254629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45936.067720254629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45936.067720254629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45936.067720254629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45936.067720254629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45936.067720254629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45936.067720254629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45936.067720254629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45936.067720254629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45936.067720254629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45936.067720254629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45936.067720254629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45936.067720254629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45936.067720254629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45936.067720254629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45936.067720254629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45936.067720254629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45936.067720254629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45936.067720254629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45936.067720254629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45936.067720254629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45936.067720254629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45936.067720254629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45936.067720254629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45936.067720254629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45936.067720254629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45936.067720254629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45936.067720254629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45936.067720254629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45936.067720254629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45936.067720254629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45936.067720254629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45936.067720254629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45936.067720254629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45936.067720254629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45936.067720254629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45936.067720254629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45936.067720254629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45936.067720254629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45936.067720254629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45936.067720254629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45936.067720254629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45936.067720254629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45936.067720254629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45936.067720254629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45936.067720254629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45936.067720254629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45936.067720254629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45936.067720254629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45936.067720254629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45936.067720254629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45936.067720254629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45936.067720254629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45936.067720254629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45936.067720254629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45936.067720254629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45936.067720254629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45936.067720254629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45936.067720254629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45936.067720254629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45936.067720254629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45936.067720254629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45936.067720254629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45936.067720254629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45936.067720254629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45936.067720254629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45936.067720254629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45936.067720254629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45936.067720254629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45936.067720254629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45936.067720254629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45936.067720254629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45936.067720254629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45936.067720254629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45936.067720254629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45936.067720254629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45936.067720254629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45936.067720254629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45936.067720254629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45936.067720254629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45936.067720254629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45936.067720254629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45936.067720254629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45936.067720254629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45936.067720254629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45936.067720254629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45936.067720254629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45936.067720254629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45936.067720254629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45936.067720254629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45936.067720254629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45936.067720254629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45936.067720254629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45936.067720254629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45936.067720254629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45936.067720254629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45936.067720254629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45936.067720254629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45936.067720254629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45936.067720254629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45936.067720254629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45936.067720254629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45936.067720254629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45936.067720254629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45936.067720254629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45936.067720254629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45936.067720254629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45936.067720254629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45936.067720254629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45936.067720254629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45936.067720254629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45936.067720254629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45936.067720254629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45936.067720254629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45936.067720254629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45936.067720254629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45936.067720254629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45936.067720254629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45936.067720254629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45936.067720254629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45936.067720254629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45936.067720254629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45936.067720254629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45936.067720254629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45936.067720254629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45936.067720254629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45936.067720254629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45936.067720254629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45936.067720254629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45936.067720254629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45936.067720254629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45936.067720254629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45936.067720254629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45936.067720254629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45936.067720254629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45936.067720254629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45936.067720254629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45936.067720254629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45936.067720254629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45936.067720254629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45936.067720254629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45936.067720254629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45936.067720254629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45936.067720254629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45936.067720254629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45936.067720254629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45936.067720254629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45936.067720254629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45936.067720254629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45936.067720254629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45936.067720254629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45936.067720254629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45936.067720254629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45936.067720254629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45936.067720254629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45936.067720254629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45936.067720254629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45936.067720254629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45936.067720254629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45936.067720254629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45936.067720254629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45936.067720254629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45936.067720254629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45936.067720254629</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232.58700266203232</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0.91077581018180354</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45936.06772013889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45936.06772013889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45936.06772013889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45936.06772013889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45936.067720254629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45936.067720254629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45936.067720254629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45936.067720254629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45936.067720254629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45936.067720254629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45936.067720254629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45936.067720254629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45936.067720254629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45936.067720254629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45936.067720254629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45936.067720254629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45936.067720254629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45936.067720254629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45936.067720254629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45936.067720254629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45936.067720254629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45936.067720254629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45936.067720254629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45936.067720254629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45936.067720254629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45936.067720254629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45936.067720254629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45936.067720254629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45936.067720254629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45936.067720254629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45936.067720254629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45936.067720254629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45936.067720254629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45936.067720254629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45936.067720254629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45936.067720254629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45936.067720254629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45936.067720254629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45936.067720254629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45936.067720254629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45936.067720254629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45936.067720254629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45936.067720254629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45936.067720254629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45936.067720254629</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44.2356600694402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9.8788429398118751</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9.7014236111135688E-2</v>
      </c>
      <c r="H4" s="38">
        <v>45935.964918981481</v>
      </c>
      <c r="I4" s="37" t="str">
        <f>IFERROR(VLOOKUP(D4,DB!A:F,6,0),"")</f>
        <v>Generator-SG</v>
      </c>
      <c r="J4" s="37" t="str">
        <f>IFERROR(VLOOKUP(D4,DB!A:G,7,0),"")</f>
        <v>Dead</v>
      </c>
      <c r="K4" s="37" t="s">
        <v>39067</v>
      </c>
      <c r="L4" s="37" t="str">
        <f>IFERROR(VLOOKUP(D4,DB!A:I,9,0),"")</f>
        <v>Latis</v>
      </c>
      <c r="M4" s="136"/>
    </row>
    <row r="5" spans="1:13" ht="15">
      <c r="A5" s="37"/>
      <c r="B5" s="37" t="str">
        <f>IFERROR(VLOOKUP(D5,DB!A:K,11,0),"")</f>
        <v/>
      </c>
      <c r="C5" s="37"/>
      <c r="D5" s="37"/>
      <c r="E5" s="37"/>
      <c r="F5" s="38"/>
      <c r="G5" s="39">
        <f ca="1">IFERROR(NOW()-F5,"-")</f>
        <v>45936.067720254629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45936.067720254629</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45936.067720254629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45936.067720254629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45936.067720254629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45936.067720254629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45936.067720254629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45936.067720254629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45936.067720254629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45936.067720254629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45936.067720254629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45936.067720254629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45936.067720254629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45936.067720254629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45936.067720254629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45936.067720254629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45936.067720254629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45936.067720254629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45936.067720254629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45936.067720254629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45936.067720254629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45936.067720254629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45936.067720254629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45936.067720254629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45936.067720254629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45936.067720254629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45936.067720254629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45936.067720254629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45936.067720254629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45936.067720254629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45936.067720254629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45936.067720254629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45936.067720254629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45936.067720254629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45936.067720254629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45936.067720254629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45936.067720254629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45936.067720254629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45936.067720254629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45936.067720254629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45936.067720254629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45936.067720254629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45936.067720254629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45936.067720254629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45936.067720254629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45936.067720254629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45936.067720254629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45936.067720254629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45936.067720254629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45936.067720254629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45936.067720254629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45936.067720254629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45936.067720254629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45936.067720254629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45936.067720254629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45936.067720254629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45936.067720254629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45936.067720254629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45936.067720254629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45936.067720254629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45936.067720254629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45936.067720254629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45936.067720254629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45936.067720254629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45936.067720254629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45936.067720254629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45936.067720254629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45936.067720254629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45936.067720254629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45936.067720254629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45936.067720254629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45936.067720254629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45936.067720254629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45936.067720254629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45936.067720254629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45936.067720254629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45936.067720254629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45936.067720254629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45936.067720254629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45936.067720254629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45936.067720254629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45936.067720254629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45936.067720254629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45936.067720254629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45936.067720254629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45936.067720254629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45936.067720254629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45936.067720254629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45936.067720254629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45936.067720254629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45936.067720254629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45936.067720254629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45936.067720254629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45936.067720254629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45936.067720254629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45936.067720254629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45936.067720254629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45936.067720254629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45936.067720254629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45936.067720254629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45936.067720254629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45936.067720254629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45936.067720254629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45936.067720254629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45936.067720254629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45936.067720254629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45936.067720254629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45936.067720254629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45936.067720254629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45936.067720254629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45936.067720254629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45936.067720254629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45936.067720254629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45936.067720254629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45936.067720254629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45936.067720254629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45936.067720254629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45936.067720254629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45936.067720254629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45936.067720254629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45936.067720254629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45936.067720254629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45936.067720254629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45936.067720254629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45936.067720254629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45936.067720254629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45936.067720254629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45936.067720254629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45936.067720254629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45936.067720254629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45936.067720254629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45936.067720254629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45936.067720254629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45936.067720254629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45936.067720254629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45936.067720254629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45936.067720254629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45936.067720254629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45936.067720254629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45936.067720254629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45936.067720254629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45936.067720254629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45936.067720254629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45936.067720254629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45936.067720254629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45936.067720254629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45936.067720254629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45936.067720254629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45936.067720254629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45936.067720254629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45936.067720254629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45936.067720254629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45936.067720254629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45936.067720254629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45936.067720254629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45936.067720254629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45936.067720254629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45936.067720254629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45936.067720254629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45936.067720254629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45936.067720254629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45936.067720254629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45936.067720254629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45936.067720254629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45936.067720254629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45936.067720254629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45936.067720254629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45936.067720254629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45936.067720254629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45936.067720254629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9.2948730324060307</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45936.067720254629</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2.1867480324071948</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1.1254748842547997</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45936.067720254629</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45936.067720254629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45936.067720254629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45936.067720254629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45936.067720254629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45936.067720254629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45936.067720254629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45936.067720254629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45936.067720254629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45936.067720254629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45936.067720254629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45936.067720254629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45936.067720254629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45936.067720254629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45936.067720254629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45936.067720254629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45936.067720254629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45936.067720254629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45936.067720254629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45936.067720254629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45936.067720254629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45936.067720254629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45936.067720254629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45936.067720254629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45936.067720254629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45936.067720254629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45936.067720254629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45936.067720254629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45936.067720254629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45936.067720254629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45936.067720254629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45936.067720254629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45936.067720254629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45936.067720254629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45936.067720254629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45936.067720254629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45936.067720254629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45936.067720254629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45936.067720254629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45936.067720254629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45936.067720254629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45936.067720254629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45936.067720254629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45936.067720254629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45936.067720254629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45936.067720254629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45936.067720254629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45936.067720254629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45936.067720254629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45936.067720254629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45936.067720254629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45936.067720254629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45936.067720254629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45936.067720254629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45936.067720254629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45936.067720254629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45936.067720254629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45936.067720254629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45936.067720254629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45936.067720254629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45936.067720254629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45936.067720254629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45936.067720254629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45936.067720254629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45936.067720254629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45936.067720254629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45936.067720254629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45936.067720254629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45936.067720254629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45936.067720254629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45936.067720254629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45936.067720254629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45936.067720254629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45936.067720254629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45936.067720254629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45936.067720254629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45936.067720254629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45936.067720254629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45936.067720254629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45936.067720254629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45936.067720254629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45936.067720254629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45936.067720254629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45936.067720254629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45936.067720254629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45936.067720254629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45936.067720254629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45936.067720254629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45936.067720254629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45936.067720254629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45936.067720254629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45936.067720254629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45936.067720254629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45936.067720254629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45936.067720254629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45936.067720254629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45936.067720254629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45936.067720254629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45936.067720254629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45936.067720254629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45936.067720254629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45936.067720254629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45936.067720254629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45936.067720254629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45936.067720254629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45936.067720254629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45936.067720254629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45936.067720254629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45936.067720254629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45936.067720254629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45936.067720254629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45936.067720254629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45936.067720254629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45936.067720254629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45936.067720254629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45936.067720254629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45936.067720254629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45936.067720254629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45936.067720254629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45936.067720254629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45936.067720254629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45936.067720254629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45936.067720254629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45936.067720254629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45936.067720254629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45936.067720254629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45936.067720254629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45936.067720254629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45936.067720254629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45936.067720254629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45936.067720254629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45936.067720254629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45936.067720254629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45936.067720254629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45936.067720254629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45936.067720254629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45936.067720254629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45936.067720254629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45936.067720254629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45936.067720254629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45936.067720254629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45936.067720254629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45936.067720254629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45936.067720254629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45936.067720254629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45936.067720254629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45936.067720254629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45936.067720254629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45936.067720254629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45936.067720254629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45936.067720254629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45936.067720254629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45936.067720254629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45936.067720254629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45936.067720254629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45936.067720254629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45936.067720254629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45936.067720254629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45936.067720254629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45936.067720254629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45936.067720254629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45936.067720254629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45936.067720254629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45936.067720254629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45936.067720254629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45936.067720254629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45936.067720254629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45936.067720254629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45936.067720254629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45936.067720254629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45936.067720254629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45936.067720254629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45936.067720254629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45936.067720254629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45936.067720254629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45936.067720254629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45936.067720254629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45936.067720254629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45936.067720254629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45936.067720254629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45936.067720254629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45936.067720254629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45936.067720254629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45936.067720254629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45936.067720254629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45936.067720254629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45936.067720254629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45936.067720254629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45936.067720254629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45936.067720254629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45936.067720254629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45936.067720254629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45936.067720254629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45936.067720254629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45936.067720254629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45936.067720254629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45936.067720254629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45936.067720254629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45936.067720254629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45936.067720254629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45936.067720254629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45936.067720254629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45936.067720254629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45936.067720254629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45936.067720254629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45936.067720254629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45936.067720254629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45936.067720254629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45936.067720254629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45936.067720254629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45936.067720254629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45936.067720254629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45936.067720254629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45936.067720254629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45936.067720254629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45936.067720254629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45936.067720254629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45936.067720254629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45936.067720254629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45936.067720254629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45936.067720254629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45936.067720254629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45936.067720254629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45936.067720254629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45936.067720254629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45936.067720254629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45936.067720254629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45936.067720254629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45936.067720254629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45936.067720254629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45936.067720254629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45936.067720254629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45936.067720254629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45936.067720254629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45936.067720254629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45936.067720254629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45936.067720254629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45936.067720254629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45936.067720254629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45936.067720254629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45936.067720254629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45936.067720254629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45936.067720254629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45936.067720254629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45936.067720254629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45936.067720254629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45936.067720254629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45936.067720254629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45936.067720254629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45936.067720254629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45936.067720254629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45936.067720254629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45936.067720254629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45936.067720254629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45936.067720254629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45936.067720254629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45936.067720254629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45936.067720254629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45936.067720254629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45936.067720254629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45936.067720254629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45936.067720254629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45936.067720254629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45936.067720254629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45936.067720254629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45936.067720254629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45936.067720254629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45936.067720254629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45936.067720254629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45936.067720254629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45936.067720254629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45936.067720254629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45936.067720254629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45936.067720254629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45936.067720254629</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2025-10-05T22:39:34Z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