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99" documentId="13_ncr:1_{F6CB121F-512D-4AA6-A0C1-0FB36C537598}" xr6:coauthVersionLast="47" xr6:coauthVersionMax="47" xr10:uidLastSave="{B4B0748E-D83C-417A-80CB-E930C1A6884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<sst xmlns="http://schemas.openxmlformats.org/spreadsheetml/2006/main" count="178592" uniqueCount="39079">
  <si>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</si>
  <si>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</si>
  <si>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</si>
  <si>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</si>
  <si>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</si>
  <si>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</si>
  <si>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</si>
  <si>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</si>
  <si>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</si>
  <si>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</si>
  <si>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</si>
  <si>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</si>
  <si>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</si>
  <si>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</si>
  <si>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</si>
  <si>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</si>
  <si>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</si>
  <si>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</si>
  <si>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</si>
  <si>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</si>
  <si>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</si>
  <si>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</si>
  <si>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</si>
  <si>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</si>
  <si>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</si>
  <si>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</si>
  <si>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</si>
  <si>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</si>
  <si>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</si>
  <si>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</si>
  <si>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</si>
  <si>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</si>
  <si>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</si>
  <si>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</si>
  <si>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</si>
  <si>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</si>
  <si>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</si>
  <si>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</si>
  <si>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</si>
  <si>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</si>
  <si>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</si>
  <si>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</si>
  <si>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</si>
  <si>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</si>
  <si>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</si>
  <si>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</si>
  <si>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</si>
  <si>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</si>
  <si>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</si>
  <si>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</si>
  <si>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</si>
  <si>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</si>
  <si>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</si>
  <si>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</si>
  <si>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</si>
  <si>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</si>
  <si>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</si>
  <si>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</si>
  <si>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</si>
  <si>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</si>
  <si>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</si>
  <si>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</si>
  <si>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</si>
  <si>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</si>
  <si>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</si>
  <si>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</si>
  <si>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</si>
  <si>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</si>
  <si>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</si>
  <si>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</si>
  <si>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</si>
  <si>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</si>
  <si>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</si>
  <si>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</si>
  <si>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</si>
  <si>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</si>
  <si>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</si>
  <si>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</si>
  <si>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</si>
  <si>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</si>
  <si>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</si>
  <si>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</si>
  <si>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</si>
  <si>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</si>
  <si>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</si>
  <si>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</si>
  <si>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</si>
  <si>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</si>
  <si>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</si>
  <si>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</si>
  <si>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</si>
  <si>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</si>
  <si>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</si>
  <si>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</si>
  <si>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</si>
  <si>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</si>
  <si>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</si>
  <si>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</si>
  <si>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</si>
  <si>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</si>
  <si>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</si>
  <si>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</si>
  <si>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</si>
  <si>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</si>
  <si>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</si>
  <si>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</si>
  <si>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</si>
  <si>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</si>
  <si>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</si>
  <si>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</si>
  <si>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</si>
  <si>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</si>
  <si>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</si>
  <si>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</si>
  <si>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</si>
  <si>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</si>
  <si>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</si>
  <si>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</si>
  <si>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</si>
  <si>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</si>
  <si>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</si>
  <si>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</si>
  <si>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</si>
  <si>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</si>
  <si>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</si>
  <si>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</si>
  <si>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</si>
  <si>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</si>
  <si>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</si>
  <si>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</si>
  <si>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</si>
  <si>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</si>
  <si>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</si>
  <si>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</si>
  <si>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</si>
  <si>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</si>
  <si>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</si>
  <si>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</si>
  <si>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</si>
  <si>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</si>
  <si>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</si>
  <si>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</si>
  <si>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</si>
  <si>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</si>
  <si>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</si>
  <si>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</si>
  <si>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</si>
  <si>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</si>
  <si>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</si>
  <si>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</si>
  <si>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</si>
  <si>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</si>
  <si>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</si>
  <si>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</si>
  <si>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</si>
  <si>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</si>
  <si>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</si>
  <si>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</si>
  <si>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</si>
  <si>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</si>
  <si>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</si>
  <si>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</si>
  <si>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</si>
  <si>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</si>
  <si>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</si>
  <si>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</si>
  <si>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</si>
  <si>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</si>
  <si>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</si>
  <si>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</si>
  <si>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</si>
  <si>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</si>
  <si>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</si>
  <si>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</si>
  <si>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</si>
  <si>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</si>
  <si>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</si>
  <si>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</si>
  <si>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</si>
  <si>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</si>
  <si>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</si>
  <si>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</si>
  <si>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</si>
  <si>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</si>
  <si>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</si>
  <si>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</si>
  <si>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</si>
  <si>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</si>
  <si>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</si>
  <si>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</si>
  <si>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</si>
  <si>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</si>
  <si>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</si>
  <si>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</si>
  <si>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</si>
  <si>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</si>
  <si>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</si>
  <si>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</si>
  <si>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</si>
  <si>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</si>
  <si>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</si>
  <si>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</si>
  <si>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</si>
  <si>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</si>
  <si>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</si>
  <si>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</si>
  <si>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</si>
  <si>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</si>
  <si>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</si>
  <si>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</si>
  <si>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</si>
  <si>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</si>
  <si>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</si>
  <si>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</si>
  <si>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</si>
  <si>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</si>
  <si>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</si>
  <si>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</si>
  <si>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</si>
  <si>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</si>
  <si>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</si>
  <si>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</si>
  <si>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</si>
  <si>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</si>
  <si>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</si>
  <si>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</si>
  <si>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</si>
  <si>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</si>
  <si>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</si>
  <si>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</si>
  <si>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</si>
  <si>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</si>
  <si>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</si>
  <si>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</si>
  <si>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</si>
  <si>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</si>
  <si>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</si>
  <si>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</si>
  <si>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</si>
  <si>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</si>
  <si>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</si>
  <si>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</si>
  <si>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</si>
  <si>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</si>
  <si>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</si>
  <si>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</si>
  <si>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</si>
  <si>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</si>
  <si>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</si>
  <si>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</si>
  <si>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</si>
  <si>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</si>
  <si>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</si>
  <si>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</si>
  <si>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</si>
  <si>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</si>
  <si>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</si>
  <si>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</si>
  <si>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</si>
  <si>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</si>
  <si>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</si>
  <si>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</si>
  <si>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</si>
  <si>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</si>
  <si>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</si>
  <si>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</si>
  <si>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</si>
  <si>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</si>
  <si>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</si>
  <si>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</si>
  <si>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</si>
  <si>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</si>
  <si>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</si>
  <si>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</si>
  <si>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</si>
  <si>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</si>
  <si>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</si>
  <si>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</si>
  <si>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</si>
  <si>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</si>
  <si>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</si>
  <si>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</si>
  <si>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</si>
  <si>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</si>
  <si>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</si>
  <si>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</si>
  <si>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</si>
  <si>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</si>
  <si>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</si>
  <si>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</si>
  <si>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</si>
  <si>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</si>
  <si>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</si>
  <si>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</si>
  <si>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</si>
  <si>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</si>
  <si>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</si>
  <si>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</si>
  <si>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</si>
  <si>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</si>
  <si>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</si>
  <si>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</si>
  <si>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</si>
  <si>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</si>
  <si>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</si>
  <si>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</si>
  <si>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</si>
  <si>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</si>
  <si>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</si>
  <si>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</si>
  <si>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</si>
  <si>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</si>
  <si>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</si>
  <si>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</si>
  <si>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</si>
  <si>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</si>
  <si>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</si>
  <si>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</si>
  <si>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</si>
  <si>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</si>
  <si>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</si>
  <si>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</si>
  <si>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</si>
  <si>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</si>
  <si>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</si>
  <si>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</si>
  <si>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</si>
  <si>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</si>
  <si>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</si>
  <si>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</si>
  <si>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</si>
  <si>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</si>
  <si>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</si>
  <si>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</si>
  <si>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</si>
  <si>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</si>
  <si>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</si>
  <si>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</si>
  <si>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</si>
  <si>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</si>
  <si>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</si>
  <si>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</si>
  <si>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</si>
  <si>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</si>
  <si>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</si>
  <si>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</si>
  <si>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</si>
  <si>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</si>
  <si>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</si>
  <si>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</si>
  <si>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</si>
  <si>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</si>
  <si>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</si>
  <si>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</si>
  <si>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</si>
  <si>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</si>
  <si>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</si>
  <si>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</si>
  <si>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</si>
  <si>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</si>
  <si>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</si>
  <si>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</si>
  <si>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</si>
  <si>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</si>
  <si>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</si>
  <si>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</si>
  <si>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</si>
  <si>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</si>
  <si>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</si>
  <si>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</si>
  <si>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</si>
  <si>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</si>
  <si>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</si>
  <si>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</si>
  <si>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</si>
  <si>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</si>
  <si>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</si>
  <si>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</si>
  <si>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</si>
  <si>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</si>
  <si>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</si>
  <si>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</si>
  <si>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</si>
  <si>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</si>
  <si>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</si>
  <si>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</si>
  <si>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</si>
  <si>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</si>
  <si>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</si>
  <si>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</si>
  <si>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</si>
  <si>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</si>
  <si>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</si>
  <si>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</si>
  <si>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</si>
  <si>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</si>
  <si>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</si>
  <si>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</si>
  <si>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</si>
  <si>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</si>
  <si>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</si>
  <si>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</si>
  <si>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</si>
  <si>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</si>
  <si>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</si>
  <si>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</si>
  <si>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</si>
  <si>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</si>
  <si>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</si>
  <si>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</si>
  <si>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</si>
  <si>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</si>
  <si>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</si>
  <si>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</si>
  <si>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</si>
  <si>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</si>
  <si>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</si>
  <si>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</si>
  <si>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</si>
  <si>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</si>
  <si>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</si>
  <si>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</si>
  <si>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</si>
  <si>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</si>
  <si>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</si>
  <si>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</si>
  <si>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</si>
  <si>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</si>
  <si>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</si>
  <si>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</si>
  <si>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</si>
  <si>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</si>
  <si>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</si>
  <si>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</si>
  <si>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</si>
  <si>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</si>
  <si>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</si>
  <si>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</si>
  <si>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</si>
  <si>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</si>
  <si>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</si>
  <si>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</si>
  <si>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</si>
  <si>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</si>
  <si>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</si>
  <si>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</si>
  <si>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</si>
  <si>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</si>
  <si>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</si>
  <si>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</si>
  <si>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</si>
  <si>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</si>
  <si>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</si>
  <si>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</si>
  <si>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</si>
  <si>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</si>
  <si>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</si>
  <si>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</si>
  <si>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</si>
  <si>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</si>
  <si>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</si>
  <si>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</si>
  <si>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</si>
  <si>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</si>
  <si>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</si>
  <si>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</si>
  <si>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</si>
  <si>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</si>
  <si>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</si>
  <si>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</si>
  <si>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</si>
  <si>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</si>
  <si>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</si>
  <si>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</si>
  <si>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</si>
  <si>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</si>
  <si>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</si>
  <si>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</si>
  <si>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</si>
  <si>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</si>
  <si>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</si>
  <si>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</si>
  <si>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</si>
  <si>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</si>
  <si>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</si>
  <si>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</si>
  <si>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</si>
  <si>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</si>
  <si>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</si>
  <si>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</si>
  <si>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</si>
  <si>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</si>
  <si>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</si>
  <si>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</si>
  <si>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</si>
  <si>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</si>
  <si>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</si>
  <si>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</si>
  <si>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</si>
  <si>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</si>
  <si>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</si>
  <si>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</si>
  <si>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</si>
  <si>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</si>
  <si>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</si>
  <si>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</si>
  <si>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</si>
  <si>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</si>
  <si>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</si>
  <si>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</si>
  <si>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</si>
  <si>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</si>
  <si>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</si>
  <si>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</si>
  <si>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</si>
  <si>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</si>
  <si>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</si>
  <si>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</si>
  <si>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</si>
  <si>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</si>
  <si>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</si>
  <si>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</si>
  <si>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</si>
  <si>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</si>
  <si>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</si>
  <si>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</si>
  <si>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</si>
  <si>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</si>
  <si>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</si>
  <si>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</si>
  <si>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</si>
  <si>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</si>
  <si>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</si>
  <si>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</si>
  <si>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</si>
  <si>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</si>
  <si>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</si>
  <si>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</si>
  <si>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</si>
  <si>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</si>
  <si>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</si>
  <si>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</si>
  <si>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</si>
  <si>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</si>
  <si>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</si>
  <si>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</si>
  <si>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</si>
  <si>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</si>
  <si>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</si>
  <si>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</si>
  <si>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</si>
  <si>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</si>
  <si>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</si>
  <si>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</si>
  <si>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</si>
  <si>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</si>
  <si>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</si>
  <si>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</si>
  <si>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</si>
  <si>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</si>
  <si>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</si>
  <si>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</si>
  <si>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</si>
  <si>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</si>
  <si>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</si>
  <si>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</si>
  <si>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</si>
  <si>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</si>
  <si>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</si>
  <si>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</si>
  <si>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</si>
  <si>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</si>
  <si>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</si>
  <si>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</si>
  <si>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</si>
  <si>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</si>
  <si>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</si>
  <si>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</si>
  <si>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</si>
  <si>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</si>
  <si>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</si>
  <si>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</si>
  <si>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</si>
  <si>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</si>
  <si>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</si>
  <si>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</si>
  <si>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</si>
  <si>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</si>
  <si>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</si>
  <si>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</si>
  <si>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</si>
  <si>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</si>
  <si>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</si>
  <si>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</si>
  <si>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</si>
  <si>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</si>
  <si>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</si>
  <si>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</si>
  <si>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</si>
  <si>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</si>
  <si>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</si>
  <si>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</si>
  <si>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</si>
  <si>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</si>
  <si>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</si>
  <si>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</si>
  <si>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</si>
  <si>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</si>
  <si>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</si>
  <si>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</si>
  <si>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</si>
  <si>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</si>
  <si>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</si>
  <si>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</si>
  <si>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</si>
  <si>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</si>
  <si>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</si>
  <si>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</si>
  <si>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</si>
  <si>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</si>
  <si>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</si>
  <si>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</si>
  <si>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</si>
  <si>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</si>
  <si>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</si>
  <si>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</si>
  <si>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</si>
  <si>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</si>
  <si>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</si>
  <si>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</si>
  <si>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</si>
  <si>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</si>
  <si>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</si>
  <si>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</si>
  <si>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</si>
  <si>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</si>
  <si>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</si>
  <si>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</si>
  <si>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</si>
  <si>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</si>
  <si>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</si>
  <si>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</si>
  <si>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</si>
  <si>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</si>
  <si>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</si>
  <si>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</si>
  <si>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</si>
  <si>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</si>
  <si>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</si>
  <si>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</si>
  <si>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</si>
  <si>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</si>
  <si>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</si>
  <si>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</si>
  <si>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</si>
  <si>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</si>
  <si>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</si>
  <si>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</si>
  <si>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</si>
  <si>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</si>
  <si>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</si>
  <si>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</si>
  <si>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</si>
  <si>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</si>
  <si>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</si>
  <si>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</si>
  <si>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</si>
  <si>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</si>
  <si>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</si>
  <si>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</si>
  <si>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</si>
  <si>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</si>
  <si>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</si>
  <si>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</si>
  <si>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</si>
  <si>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</si>
  <si>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</si>
  <si>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</si>
  <si>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</si>
  <si>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</si>
  <si>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</si>
  <si>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</si>
  <si>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</si>
  <si>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</si>
  <si>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</si>
  <si>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</si>
  <si>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</si>
  <si>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</si>
  <si>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</si>
  <si>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</si>
  <si>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</si>
  <si>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</si>
  <si>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</si>
  <si>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</si>
  <si>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</si>
  <si>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</si>
  <si>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</si>
  <si>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</si>
  <si>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</si>
  <si>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</si>
  <si>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</si>
  <si>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</si>
  <si>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</si>
  <si>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</si>
  <si>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</si>
  <si>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</si>
  <si>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</si>
  <si>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</si>
  <si>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</si>
  <si>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</si>
  <si>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</si>
  <si>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</si>
  <si>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</si>
  <si>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</si>
  <si>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</si>
  <si>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</si>
  <si>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</si>
  <si>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</si>
  <si>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</si>
  <si>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</si>
  <si>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</si>
  <si>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</si>
  <si>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</si>
  <si>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</si>
  <si>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</si>
  <si>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</si>
  <si>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</si>
  <si>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</si>
  <si>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</si>
  <si>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</si>
  <si>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</si>
  <si>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</si>
  <si>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</si>
  <si>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</si>
  <si>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</si>
  <si>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</si>
  <si>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</si>
  <si>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</si>
  <si>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</si>
  <si>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</si>
  <si>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</si>
  <si>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</si>
  <si>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</si>
  <si>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</si>
  <si>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</si>
  <si>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</si>
  <si>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</si>
  <si>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</si>
  <si>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</si>
  <si>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</si>
  <si>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</si>
  <si>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</si>
  <si>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</si>
  <si>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</si>
  <si>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</si>
  <si>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</si>
  <si>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</si>
  <si>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</si>
  <si>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</si>
  <si>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</si>
  <si>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</si>
  <si>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</si>
  <si>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</si>
  <si>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</si>
  <si>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</si>
  <si>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</si>
  <si>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</si>
  <si>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</si>
  <si>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</si>
  <si>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</si>
  <si>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</si>
  <si>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</si>
  <si>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</si>
  <si>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</si>
  <si>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</si>
  <si>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</si>
  <si>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</si>
  <si>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</si>
  <si>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</si>
  <si>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</si>
  <si>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</si>
  <si>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</si>
  <si>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</si>
  <si>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</si>
  <si>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</si>
  <si>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</si>
  <si>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</si>
  <si>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</si>
  <si>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</si>
  <si>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</si>
  <si>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</si>
  <si>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</si>
  <si>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</si>
  <si>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</si>
  <si>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</si>
  <si>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</si>
  <si>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</si>
  <si>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</si>
  <si>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</si>
  <si>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</si>
  <si>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</si>
  <si>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</si>
  <si>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</si>
  <si>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</si>
  <si>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</si>
  <si>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</si>
  <si>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</si>
  <si>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</si>
  <si>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</si>
  <si>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</si>
  <si>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</si>
  <si>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</si>
  <si>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</si>
  <si>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</si>
  <si>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</si>
  <si>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</si>
  <si>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</si>
  <si>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</si>
  <si>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</si>
  <si>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</si>
  <si>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</si>
  <si>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</si>
  <si>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</si>
  <si>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</si>
  <si>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</si>
  <si>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</si>
  <si>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</si>
  <si>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</si>
  <si>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</si>
  <si>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</si>
  <si>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</si>
  <si>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</si>
  <si>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</si>
  <si>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</si>
  <si>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</si>
  <si>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</si>
  <si>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</si>
  <si>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</si>
  <si>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</si>
  <si>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</si>
  <si>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</si>
  <si>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</si>
  <si>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</si>
  <si>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</si>
  <si>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</si>
  <si>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</si>
  <si>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</si>
  <si>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</si>
  <si>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</si>
  <si>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</si>
  <si>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</si>
  <si>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</si>
  <si>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</si>
  <si>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</si>
  <si>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</si>
  <si>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</si>
  <si>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</si>
  <si>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</si>
  <si>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</si>
  <si>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</si>
  <si>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</si>
  <si>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</si>
  <si>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</si>
  <si>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</si>
  <si>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</si>
  <si>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</si>
  <si>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</si>
  <si>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</si>
  <si>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</si>
  <si>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</si>
  <si>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</si>
  <si>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</si>
  <si>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</si>
  <si>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</si>
  <si>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</si>
  <si>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</si>
  <si>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</si>
  <si>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</si>
  <si>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</si>
  <si>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</si>
  <si>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</si>
  <si>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</si>
  <si>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</si>
  <si>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</si>
  <si>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</si>
  <si>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</si>
  <si>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</si>
  <si>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</si>
  <si>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</si>
  <si>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</si>
  <si>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</si>
  <si>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</si>
  <si>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</si>
  <si>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</si>
  <si>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</si>
  <si>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</si>
  <si>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</si>
  <si>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</si>
  <si>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</si>
  <si>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</si>
  <si>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</si>
  <si>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</si>
  <si>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</si>
  <si>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</si>
  <si>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</si>
  <si>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</si>
  <si>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</si>
  <si>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</si>
  <si>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</si>
  <si>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</si>
  <si>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</si>
  <si>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</si>
  <si>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</si>
  <si>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</si>
  <si>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</si>
  <si>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</si>
  <si>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</si>
  <si>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</si>
  <si>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</si>
  <si>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</si>
  <si>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</si>
  <si>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</si>
  <si>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</si>
  <si>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</si>
  <si>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</si>
  <si>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</si>
  <si>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</si>
  <si>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</si>
  <si>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</si>
  <si>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</si>
  <si>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</si>
  <si>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</si>
  <si>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</si>
  <si>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</si>
  <si>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</si>
  <si>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</si>
  <si>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</si>
  <si>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</si>
  <si>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</si>
  <si>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</si>
  <si>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</si>
  <si>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</si>
  <si>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</si>
  <si>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</si>
  <si>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</si>
  <si>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</si>
  <si>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</si>
  <si>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</si>
  <si>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</si>
  <si>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</si>
  <si>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</si>
  <si>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</si>
  <si>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</si>
  <si>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</si>
  <si>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</si>
  <si>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</si>
  <si>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</si>
  <si>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</si>
  <si>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</si>
  <si>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</si>
  <si>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</si>
  <si>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</si>
  <si>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</si>
  <si>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</si>
  <si>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</si>
  <si>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</si>
  <si>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</si>
  <si>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</si>
  <si>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</si>
  <si>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</si>
  <si>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</si>
  <si>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</si>
  <si>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</si>
  <si>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</si>
  <si>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</si>
  <si>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</si>
  <si>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</si>
  <si>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</si>
  <si>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</si>
  <si>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</si>
  <si>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</si>
  <si>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</si>
  <si>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</si>
  <si>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</si>
  <si>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</si>
  <si>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</si>
  <si>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</si>
  <si>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</si>
  <si>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</si>
  <si>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</si>
  <si>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</si>
  <si>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</si>
  <si>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</si>
  <si>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</si>
  <si>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</si>
  <si>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</si>
  <si>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</si>
  <si>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</si>
  <si>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</si>
  <si>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</si>
  <si>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</si>
  <si>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</si>
  <si>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</si>
  <si>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</si>
  <si>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</si>
  <si>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</si>
  <si>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</si>
  <si>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</si>
  <si>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</si>
  <si>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</si>
  <si>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</si>
  <si>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</si>
  <si>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</si>
  <si>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</si>
  <si>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</si>
  <si>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</si>
  <si>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</si>
  <si>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</si>
  <si>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</si>
  <si>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</si>
  <si>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</si>
  <si>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</si>
  <si>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</si>
  <si>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</si>
  <si>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</si>
  <si>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</si>
  <si>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</si>
  <si>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</si>
  <si>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</si>
  <si>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</si>
  <si>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</si>
  <si>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</si>
  <si>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</si>
  <si>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</si>
  <si>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</si>
  <si>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</si>
  <si>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</si>
  <si>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</si>
  <si>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</si>
  <si>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</si>
  <si>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</si>
  <si>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</si>
  <si>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</si>
  <si>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</si>
  <si>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</si>
  <si>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</si>
  <si>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</si>
  <si>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</si>
  <si>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</si>
  <si>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</si>
  <si>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</si>
  <si>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</si>
  <si>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</si>
  <si>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</si>
  <si>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</si>
  <si>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</si>
  <si>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</si>
  <si>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</si>
  <si>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</si>
  <si>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</si>
  <si>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</si>
  <si>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</si>
  <si>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</si>
  <si>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</si>
  <si>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</si>
  <si>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</si>
  <si>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</si>
  <si>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</si>
  <si>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</si>
  <si>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</si>
  <si>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</si>
  <si>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</si>
  <si>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</si>
  <si>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</si>
  <si>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</si>
  <si>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</si>
  <si>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</si>
  <si>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</si>
  <si>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</si>
  <si>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</si>
  <si>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</si>
  <si>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</si>
  <si>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</si>
  <si>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</si>
  <si>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</si>
  <si>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</si>
  <si>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</si>
  <si>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</si>
  <si>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</si>
  <si>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</si>
  <si>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</si>
  <si>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</si>
  <si>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</si>
  <si>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</si>
  <si>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</si>
  <si>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</si>
  <si>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</si>
  <si>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</si>
  <si>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</si>
  <si>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</si>
  <si>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</si>
  <si>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</si>
  <si>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</si>
  <si>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</si>
  <si>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</si>
  <si>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</si>
  <si>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</si>
  <si>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</si>
  <si>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</si>
  <si>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</si>
  <si>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</si>
  <si>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</si>
  <si>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</si>
  <si>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</si>
  <si>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</si>
  <si>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</si>
  <si>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</si>
  <si>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</si>
  <si>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</si>
  <si>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</si>
  <si>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</si>
  <si>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</si>
  <si>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</si>
  <si>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</si>
  <si>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</si>
  <si>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</si>
  <si>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</si>
  <si>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</si>
  <si>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</si>
  <si>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</si>
  <si>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</si>
  <si>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</si>
  <si>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</si>
  <si>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</si>
  <si>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</si>
  <si>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</si>
  <si>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</si>
  <si>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</si>
  <si>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</si>
  <si>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</si>
  <si>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</si>
  <si>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</si>
  <si>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</si>
  <si>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</si>
  <si>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</si>
  <si>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</si>
  <si>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</si>
  <si>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</si>
  <si>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</si>
  <si>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</si>
  <si>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</si>
  <si>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</si>
  <si>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</si>
  <si>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</si>
  <si>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</si>
  <si>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</si>
  <si>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</si>
  <si>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</si>
  <si>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</si>
  <si>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</si>
  <si>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</si>
  <si>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</si>
  <si>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</si>
  <si>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</si>
  <si>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</si>
  <si>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</si>
  <si>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</si>
  <si>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</si>
  <si>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</si>
  <si>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</si>
  <si>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</si>
  <si>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</si>
  <si>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</si>
  <si>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</si>
  <si>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</si>
  <si>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</si>
  <si>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</si>
  <si>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</si>
  <si>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</si>
  <si>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</si>
  <si>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</si>
  <si>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</si>
  <si>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</si>
  <si>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</si>
  <si>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</si>
  <si>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</si>
  <si>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</si>
  <si>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</si>
  <si>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</si>
  <si>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</si>
  <si>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</si>
  <si>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</si>
  <si>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</si>
  <si>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</si>
  <si>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</si>
  <si>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</si>
  <si>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</si>
  <si>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</si>
  <si>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</si>
  <si>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</si>
  <si>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</si>
  <si>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</si>
  <si>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</si>
  <si>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</si>
  <si>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</si>
  <si>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</si>
  <si>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</si>
  <si>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</si>
  <si>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</si>
  <si>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</si>
  <si>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</si>
  <si>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</si>
  <si>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</si>
  <si>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</si>
  <si>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</si>
  <si>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</si>
  <si>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</si>
  <si>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</si>
  <si>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</si>
  <si>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</si>
  <si>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</si>
  <si>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</si>
  <si>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</si>
  <si>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</si>
  <si>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</si>
  <si>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</si>
  <si>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</si>
  <si>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</si>
  <si>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</si>
  <si>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</si>
  <si>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</si>
  <si>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</si>
  <si>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</si>
  <si>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</si>
  <si>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</si>
  <si>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</si>
  <si>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</si>
  <si>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</si>
  <si>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</si>
  <si>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</si>
  <si>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</si>
  <si>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</si>
  <si>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</si>
  <si>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</si>
  <si>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</si>
  <si>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</si>
  <si>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</si>
  <si>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</si>
  <si>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</si>
  <si>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</si>
  <si>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</si>
  <si>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</si>
  <si>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</si>
  <si>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</si>
  <si>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</si>
  <si>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</si>
  <si>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</si>
  <si>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</si>
  <si>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</si>
  <si>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</si>
  <si>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</si>
  <si>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</si>
  <si>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</si>
  <si>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</si>
  <si>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</si>
  <si>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</si>
  <si>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</si>
  <si>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</si>
  <si>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</si>
  <si>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</si>
  <si>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</si>
  <si>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</si>
  <si>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</si>
  <si>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</si>
  <si>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</si>
  <si>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</si>
  <si>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</si>
  <si>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</si>
  <si>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</si>
  <si>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</si>
  <si>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</si>
  <si>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</si>
  <si>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</si>
  <si>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</si>
  <si>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</si>
  <si>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</si>
  <si>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</si>
  <si>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</si>
  <si>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</si>
  <si>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</si>
  <si>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</si>
  <si>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</si>
  <si>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</si>
  <si>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</si>
  <si>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</si>
  <si>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</si>
  <si>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</si>
  <si>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</si>
  <si>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</si>
  <si>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</si>
  <si>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</si>
  <si>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</si>
  <si>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</si>
  <si>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</si>
  <si>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</si>
  <si>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</si>
  <si>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</si>
  <si>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</si>
  <si>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</si>
  <si>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</si>
  <si>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</si>
  <si>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</si>
  <si>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</si>
  <si>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</si>
  <si>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</si>
  <si>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</si>
  <si>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</si>
  <si>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</si>
  <si>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</si>
  <si>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</si>
  <si>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</si>
  <si>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</si>
  <si>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</si>
  <si>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</si>
  <si>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</si>
  <si>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</si>
  <si>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</si>
  <si>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</si>
  <si>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</si>
  <si>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</si>
  <si>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</si>
  <si>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</si>
  <si>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</si>
  <si>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</si>
  <si>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</si>
  <si>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</si>
  <si>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</si>
  <si>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</si>
  <si>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</si>
  <si>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</si>
  <si>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</si>
  <si>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</si>
  <si>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</si>
  <si>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</si>
  <si>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</si>
  <si>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</si>
  <si>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</si>
  <si>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</si>
  <si>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</si>
  <si>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</si>
  <si>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</si>
  <si>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</si>
  <si>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</si>
  <si>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</si>
  <si>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</si>
  <si>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</si>
  <si>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</si>
  <si>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</si>
  <si>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</si>
  <si>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</si>
  <si>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</si>
  <si>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</si>
  <si>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</si>
  <si>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</si>
  <si>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</si>
  <si>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</si>
  <si>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</si>
  <si>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</si>
  <si>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</si>
  <si>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</si>
  <si>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</si>
  <si>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</si>
  <si>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</si>
  <si>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</si>
  <si>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</si>
  <si>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</si>
  <si>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</si>
  <si>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</si>
  <si>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</si>
  <si>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</si>
  <si>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</si>
  <si>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</si>
  <si>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</si>
  <si>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</si>
  <si>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</si>
  <si>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</si>
  <si>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</si>
  <si>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</si>
  <si>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</si>
  <si>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</si>
  <si>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</si>
  <si>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</si>
  <si>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</si>
  <si>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</si>
  <si>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</si>
  <si>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</si>
  <si>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</si>
  <si>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</si>
  <si>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</si>
  <si>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</si>
  <si>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</si>
  <si>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</si>
  <si>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</si>
  <si>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</si>
  <si>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</si>
  <si>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</si>
  <si>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</si>
  <si>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</si>
  <si>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</si>
  <si>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</si>
  <si>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</si>
  <si>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</si>
  <si>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</si>
  <si>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</si>
  <si>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</si>
  <si>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</si>
  <si>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</si>
  <si>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</si>
  <si>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</si>
  <si>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</si>
  <si>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</si>
  <si>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</si>
  <si>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</si>
  <si>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</si>
  <si>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</si>
  <si>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</si>
  <si>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</si>
  <si>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</si>
  <si>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</si>
  <si>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</si>
  <si>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</si>
  <si>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</si>
  <si>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</si>
  <si>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</si>
  <si>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</si>
  <si>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</si>
  <si>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</si>
  <si>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</si>
  <si>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</si>
  <si>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</si>
  <si>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</si>
  <si>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</si>
  <si>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</si>
  <si>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</si>
  <si>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</si>
  <si>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</si>
  <si>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</si>
  <si>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</si>
  <si>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</si>
  <si>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</si>
  <si>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</si>
  <si>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</si>
  <si>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</si>
  <si>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</si>
  <si>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</si>
  <si>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</si>
  <si>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</si>
  <si>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</si>
  <si>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</si>
  <si>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</si>
  <si>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</si>
  <si>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</si>
  <si>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</si>
  <si>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</si>
  <si>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</si>
  <si>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</si>
  <si>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</si>
  <si>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</si>
  <si>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</si>
  <si>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</si>
  <si>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</si>
  <si>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</si>
  <si>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</si>
  <si>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</si>
  <si>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</si>
  <si>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</si>
  <si>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</si>
  <si>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</si>
  <si>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</si>
  <si>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</si>
  <si>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</si>
  <si>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</si>
  <si>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</si>
  <si>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</si>
  <si>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</si>
  <si>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</si>
  <si>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</si>
  <si>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</si>
  <si>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</si>
  <si>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</si>
  <si>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</si>
  <si>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</si>
  <si>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</si>
  <si>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</si>
  <si>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</si>
  <si>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</si>
  <si>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</si>
  <si>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</si>
  <si>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</si>
  <si>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</si>
  <si>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</si>
  <si>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</si>
  <si>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</si>
  <si>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</si>
  <si>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</si>
  <si>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</si>
  <si>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</si>
  <si>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</si>
  <si>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</si>
  <si>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</si>
  <si>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</si>
  <si>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</si>
  <si>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</si>
  <si>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</si>
  <si>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</si>
  <si>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</si>
  <si>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</si>
  <si>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</si>
  <si>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</si>
  <si>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</si>
  <si>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</si>
  <si>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</si>
  <si>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</si>
  <si>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</si>
  <si>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</si>
  <si>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</si>
  <si>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</si>
  <si>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</si>
  <si>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</si>
  <si>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</si>
  <si>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</si>
  <si>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</si>
  <si>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</si>
  <si>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</si>
  <si>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</si>
  <si>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</si>
  <si>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</si>
  <si>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</si>
  <si>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</si>
  <si>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</si>
  <si>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</si>
  <si>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</si>
  <si>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</si>
  <si>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</si>
  <si>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</si>
  <si>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</si>
  <si>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</si>
  <si>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</si>
  <si>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</si>
  <si>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</si>
  <si>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</si>
  <si>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</si>
  <si>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</si>
  <si>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</si>
  <si>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</si>
  <si>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</si>
  <si>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</si>
  <si>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</si>
  <si>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</si>
  <si>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</si>
  <si>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</si>
  <si>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</si>
  <si>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</si>
  <si>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</si>
  <si>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</si>
  <si>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</si>
  <si>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</si>
  <si>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</si>
  <si>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</si>
  <si>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</si>
  <si>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</si>
  <si>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</si>
  <si>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</si>
  <si>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</si>
  <si>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</si>
  <si>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</si>
  <si>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</si>
  <si>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</si>
  <si>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</si>
  <si>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</si>
  <si>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</si>
  <si>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</si>
  <si>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</si>
  <si>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</si>
  <si>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</si>
  <si>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</si>
  <si>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</si>
  <si>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</si>
  <si>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</si>
  <si>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</si>
  <si>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</si>
  <si>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</si>
  <si>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</si>
  <si>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</si>
  <si>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</si>
  <si>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</si>
  <si>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</si>
  <si>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</si>
  <si>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</si>
  <si>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</si>
  <si>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</si>
  <si>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</si>
  <si>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</si>
  <si>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</si>
  <si>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</si>
  <si>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</si>
  <si>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</si>
  <si>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</si>
  <si>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</si>
  <si>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</si>
  <si>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</si>
  <si>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</si>
  <si>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</si>
  <si>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</si>
  <si>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</si>
  <si>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</si>
  <si>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</si>
  <si>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</si>
  <si>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</si>
  <si>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</si>
  <si>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</si>
  <si>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</si>
  <si>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</si>
  <si>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</si>
  <si>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</si>
  <si>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</si>
  <si>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</si>
  <si>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</si>
  <si>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</si>
  <si>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</si>
  <si>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</si>
  <si>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</si>
  <si>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</si>
  <si>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</si>
  <si>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</si>
  <si>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</si>
  <si>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</si>
  <si>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</si>
  <si>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</si>
  <si>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</si>
  <si>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</si>
  <si>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</si>
  <si>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</si>
  <si>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</si>
  <si>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</si>
  <si>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</si>
  <si>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</si>
  <si>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</si>
  <si>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</si>
  <si>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</si>
  <si>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</si>
  <si>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</si>
  <si>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</si>
  <si>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</si>
  <si>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</si>
  <si>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</si>
  <si>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</si>
  <si>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</si>
  <si>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</si>
  <si>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</si>
  <si>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</si>
  <si>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</si>
  <si>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</si>
  <si>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</si>
  <si>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</si>
  <si>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</si>
  <si>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</si>
  <si>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</si>
  <si>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</si>
  <si>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</si>
  <si>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</si>
  <si>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</si>
  <si>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</si>
  <si>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</si>
  <si>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</si>
  <si>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</si>
  <si>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</si>
  <si>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</si>
  <si>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</si>
  <si>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</si>
  <si>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</si>
  <si>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</si>
  <si>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</si>
  <si>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</si>
  <si>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</si>
  <si>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</si>
  <si>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</si>
  <si>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</si>
  <si>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</si>
  <si>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</si>
  <si>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</si>
  <si>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</si>
  <si>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</si>
  <si>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</si>
  <si>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</si>
  <si>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</si>
  <si>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</si>
  <si>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</si>
  <si>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</si>
  <si>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</si>
  <si>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</si>
  <si>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</si>
  <si>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</si>
  <si>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</si>
  <si>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</si>
  <si>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</si>
  <si>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</si>
  <si>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</si>
  <si>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</si>
  <si>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</si>
  <si>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</si>
  <si>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</si>
  <si>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</si>
  <si>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</si>
  <si>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</si>
  <si>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</si>
  <si>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</si>
  <si>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</si>
  <si>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</si>
  <si>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</si>
  <si>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</si>
  <si>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</si>
  <si>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</si>
  <si>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</si>
  <si>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</si>
  <si>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</si>
  <si>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</si>
  <si>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</si>
  <si>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</si>
  <si>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</si>
  <si>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</si>
  <si>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</si>
  <si>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</si>
  <si>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</si>
  <si>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</si>
  <si>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</si>
  <si>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</si>
  <si>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</si>
  <si>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</si>
  <si>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</si>
  <si>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</si>
  <si>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</si>
  <si>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</si>
  <si>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</si>
  <si>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</si>
  <si>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</si>
  <si>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</si>
  <si>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</si>
  <si>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</si>
  <si>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</si>
  <si>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</si>
  <si>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</si>
  <si>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</si>
  <si>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</si>
  <si>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</si>
  <si>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</si>
  <si>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</si>
  <si>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</si>
  <si>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</si>
  <si>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</si>
  <si>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</si>
  <si>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</si>
  <si>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</si>
  <si>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</si>
  <si>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</si>
  <si>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</si>
  <si>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</si>
  <si>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</si>
  <si>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</si>
  <si>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</si>
  <si>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</si>
  <si>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</si>
  <si>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</si>
  <si>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</si>
  <si>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</si>
  <si>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</si>
  <si>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</si>
  <si>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</si>
  <si>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</si>
  <si>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</si>
  <si>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</si>
  <si>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</si>
  <si>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</si>
  <si>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</si>
  <si>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</si>
  <si>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</si>
  <si>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</si>
  <si>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</si>
  <si>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</si>
  <si>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</si>
  <si>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</si>
  <si>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</si>
  <si>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</si>
  <si>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</si>
  <si>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</si>
  <si>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</si>
  <si>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</si>
  <si>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</si>
  <si>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</si>
  <si>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</si>
  <si>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</si>
  <si>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</si>
  <si>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</si>
  <si>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</si>
  <si>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</si>
  <si>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</si>
  <si>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</si>
  <si>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</si>
  <si>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</si>
  <si>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</si>
  <si>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</si>
  <si>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</si>
  <si>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</si>
  <si>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</si>
  <si>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</si>
  <si>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</si>
  <si>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</si>
  <si>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</si>
  <si>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</si>
  <si>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</si>
  <si>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</si>
  <si>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</si>
  <si>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</si>
  <si>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</si>
  <si>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</si>
  <si>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</si>
  <si>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</si>
  <si>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</si>
  <si>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</si>
  <si>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</si>
  <si>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</si>
  <si>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</si>
  <si>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</si>
  <si>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</si>
  <si>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</si>
  <si>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</si>
  <si>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</si>
  <si>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</si>
  <si>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</si>
  <si>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</si>
  <si>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</si>
  <si>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</si>
  <si>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</si>
  <si>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</si>
  <si>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</si>
  <si>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</si>
  <si>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</si>
  <si>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</si>
  <si>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</si>
  <si>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</si>
  <si>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</si>
  <si>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</si>
  <si>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</si>
  <si>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</si>
  <si>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</si>
  <si>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</si>
  <si>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</si>
  <si>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</si>
  <si>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</si>
  <si>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</si>
  <si>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</si>
  <si>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</si>
  <si>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</si>
  <si>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</si>
  <si>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</si>
  <si>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</si>
  <si>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</si>
  <si>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</si>
  <si>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</si>
  <si>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</si>
  <si>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</si>
  <si>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</si>
  <si>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</si>
  <si>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</si>
  <si>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</si>
  <si>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</si>
  <si>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</si>
  <si>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</si>
  <si>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</si>
  <si>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</si>
  <si>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</si>
  <si>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</si>
  <si>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</si>
  <si>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</si>
  <si>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</si>
  <si>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</si>
  <si>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</si>
  <si>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</si>
  <si>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</si>
  <si>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</si>
  <si>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</si>
  <si>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</si>
  <si>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</si>
  <si>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</si>
  <si>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</si>
  <si>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</si>
  <si>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</si>
  <si>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</si>
  <si>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</si>
  <si>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</si>
  <si>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</si>
  <si>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</si>
  <si>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</si>
  <si>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</si>
  <si>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</si>
  <si>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</si>
  <si>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</si>
  <si>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</si>
  <si>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</si>
  <si>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</si>
  <si>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</si>
  <si>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</si>
  <si>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</si>
  <si>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</si>
  <si>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</si>
  <si>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</si>
  <si>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</si>
  <si>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</si>
  <si>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</si>
  <si>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</si>
  <si>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</si>
  <si>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</si>
  <si>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</si>
  <si>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</si>
  <si>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</si>
  <si>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</si>
  <si>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</si>
  <si>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</si>
  <si>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</si>
  <si>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</si>
  <si>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</si>
  <si>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</si>
  <si>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</si>
  <si>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</si>
  <si>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</si>
  <si>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</si>
  <si>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</si>
  <si>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</si>
  <si>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</si>
  <si>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</si>
  <si>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</si>
  <si>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</si>
  <si>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</si>
  <si>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</si>
  <si>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</si>
  <si>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</si>
  <si>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</si>
  <si>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</si>
  <si>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</si>
  <si>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</si>
  <si>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</si>
  <si>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</si>
  <si>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</si>
  <si>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</si>
  <si>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</si>
  <si>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</si>
  <si>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</si>
  <si>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</si>
  <si>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</si>
  <si>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</si>
  <si>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</si>
  <si>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</si>
  <si>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</si>
  <si>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</si>
  <si>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</si>
  <si>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</si>
  <si>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</si>
  <si>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</si>
  <si>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</si>
  <si>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</si>
  <si>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</si>
  <si>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</si>
  <si>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</si>
  <si>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</si>
  <si>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</si>
  <si>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</si>
  <si>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</si>
  <si>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</si>
  <si>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</si>
  <si>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</si>
  <si>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</si>
  <si>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</si>
  <si>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</si>
  <si>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</si>
  <si>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</si>
  <si>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</si>
  <si>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</si>
  <si>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</si>
  <si>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</si>
  <si>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</si>
  <si>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</si>
  <si>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</si>
  <si>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</si>
  <si>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</si>
  <si>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</si>
  <si>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</si>
  <si>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</si>
  <si>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</si>
  <si>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</si>
  <si>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</si>
  <si>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</si>
  <si>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</si>
  <si>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</si>
  <si>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</si>
  <si>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</si>
  <si>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</si>
  <si>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</si>
  <si>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</si>
  <si>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</si>
  <si>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</si>
  <si>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</si>
  <si>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</si>
  <si>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</si>
  <si>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</si>
  <si>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</si>
  <si>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</si>
  <si>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</si>
  <si>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</si>
  <si>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</si>
  <si>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</si>
  <si>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</si>
  <si>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</si>
  <si>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</si>
  <si>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</si>
  <si>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</si>
  <si>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</si>
  <si>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</si>
  <si>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</si>
  <si>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</si>
  <si>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</si>
  <si>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</si>
  <si>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</si>
  <si>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</si>
  <si>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</si>
  <si>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</si>
  <si>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</si>
  <si>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</si>
  <si>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</si>
  <si>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</si>
  <si>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</si>
  <si>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</si>
  <si>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</si>
  <si>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</si>
  <si>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</si>
  <si>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</si>
  <si>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</si>
  <si>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</si>
  <si>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</si>
  <si>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</si>
  <si>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</si>
  <si>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</si>
  <si>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</si>
  <si>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</si>
  <si>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</si>
  <si>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</si>
  <si>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</si>
  <si>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</si>
  <si>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</si>
  <si>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</si>
  <si>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</si>
  <si>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</si>
  <si>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</si>
  <si>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</si>
  <si>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</si>
  <si>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</si>
  <si>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</si>
  <si>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</si>
  <si>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</si>
  <si>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</si>
  <si>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</si>
  <si>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</si>
  <si>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</si>
  <si>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</si>
  <si>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</si>
  <si>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</si>
  <si>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</si>
  <si>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</si>
  <si>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</si>
  <si>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</si>
  <si>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</si>
  <si>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</si>
  <si>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</si>
  <si>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</si>
  <si>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</si>
  <si>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</si>
  <si>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</si>
  <si>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</si>
  <si>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</si>
  <si>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</si>
  <si>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</si>
  <si>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</si>
  <si>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</si>
  <si>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</si>
  <si>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</si>
  <si>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</si>
  <si>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</si>
  <si>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</si>
  <si>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</si>
  <si>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</si>
  <si>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</si>
  <si>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</si>
  <si>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</si>
  <si>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</si>
  <si>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</si>
  <si>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</si>
  <si>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</si>
  <si>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</si>
  <si>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</si>
  <si>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</si>
  <si>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</si>
  <si>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</si>
  <si>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</si>
  <si>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</si>
  <si>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</si>
  <si>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</si>
  <si>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</si>
  <si>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</si>
  <si>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</si>
  <si>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</si>
  <si>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</si>
  <si>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</si>
  <si>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</si>
  <si>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</si>
  <si>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</si>
  <si>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</si>
  <si>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</si>
  <si>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</si>
  <si>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</si>
  <si>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</si>
  <si>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</si>
  <si>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</si>
  <si>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</si>
  <si>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</si>
  <si>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</si>
  <si>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</si>
  <si>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</si>
  <si>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</si>
  <si>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</si>
  <si>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</si>
  <si>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</si>
  <si>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</si>
  <si>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</si>
  <si>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</si>
  <si>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</si>
  <si>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</si>
  <si>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</si>
  <si>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</si>
  <si>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</si>
  <si>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</si>
  <si>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</si>
  <si>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</si>
  <si>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</si>
  <si>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</si>
  <si>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</si>
  <si>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</si>
  <si>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</si>
  <si>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</si>
  <si>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</si>
  <si>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</si>
  <si>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</si>
  <si>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</si>
  <si>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</si>
  <si>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</si>
  <si>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</si>
  <si>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</si>
  <si>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</si>
  <si>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</si>
  <si>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</si>
  <si>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</si>
  <si>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</si>
  <si>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</si>
  <si>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</si>
  <si>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</si>
  <si>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</si>
  <si>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</si>
  <si>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</si>
  <si>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</si>
  <si>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</si>
  <si>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</si>
  <si>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</si>
  <si>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</si>
  <si>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</si>
  <si>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</si>
  <si>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</si>
  <si>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</si>
  <si>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</si>
  <si>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</si>
  <si>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</si>
  <si>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</si>
  <si>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</si>
  <si>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</si>
  <si>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</si>
  <si>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</si>
  <si>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</si>
  <si>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</si>
  <si>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</si>
  <si>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</si>
  <si>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</si>
  <si>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</si>
  <si>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</si>
  <si>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</si>
  <si>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</si>
  <si>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</si>
  <si>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</si>
  <si>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</si>
  <si>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</si>
  <si>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</si>
  <si>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</si>
  <si>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</si>
  <si>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</si>
  <si>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</si>
  <si>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</si>
  <si>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</si>
  <si>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</si>
  <si>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</si>
  <si>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</si>
  <si>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</si>
  <si>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</si>
  <si>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</si>
  <si>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</si>
  <si>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</si>
  <si>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</si>
  <si>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</si>
  <si>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</si>
  <si>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</si>
  <si>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</si>
  <si>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</si>
  <si>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</si>
  <si>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</si>
  <si>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</si>
  <si>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</si>
  <si>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</si>
  <si>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</si>
  <si>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</si>
  <si>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</si>
  <si>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</si>
  <si>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</si>
  <si>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</si>
  <si>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</si>
  <si>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</si>
  <si>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</si>
  <si>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</si>
  <si>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</si>
  <si>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</si>
  <si>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</si>
  <si>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</si>
  <si>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</si>
  <si>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</si>
  <si>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</si>
  <si>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</si>
  <si>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</si>
  <si>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</si>
  <si>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</si>
  <si>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</si>
  <si>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</si>
  <si>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</si>
  <si>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</si>
  <si>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</si>
  <si>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</si>
  <si>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</si>
  <si>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</si>
  <si>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</si>
  <si>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</si>
  <si>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</si>
  <si>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</si>
  <si>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</si>
  <si>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</si>
  <si>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</si>
  <si>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</si>
  <si>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</si>
  <si>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</si>
  <si>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</si>
  <si>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</si>
  <si>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</si>
  <si>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</si>
  <si>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</si>
  <si>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</si>
  <si>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</si>
  <si>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</si>
  <si>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</si>
  <si>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</si>
  <si>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</si>
  <si>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</si>
  <si>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</si>
  <si>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</si>
  <si>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</si>
  <si>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</si>
  <si>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</si>
  <si>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</si>
  <si>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</si>
  <si>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</si>
  <si>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</si>
  <si>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</si>
  <si>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</si>
  <si>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</si>
  <si>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</si>
  <si>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</si>
  <si>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</si>
  <si>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</si>
  <si>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</si>
  <si>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</si>
  <si>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</si>
  <si>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</si>
  <si>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</si>
  <si>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</si>
  <si>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</si>
  <si>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</si>
  <si>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</si>
  <si>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</si>
  <si>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</si>
  <si>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</si>
  <si>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</si>
  <si>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</si>
  <si>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</si>
  <si>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</si>
  <si>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</si>
  <si>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</si>
  <si>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</si>
  <si>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</si>
  <si>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</si>
  <si>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</si>
  <si>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</si>
  <si>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</si>
  <si>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</si>
  <si>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</si>
  <si>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</si>
  <si>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</si>
  <si>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</si>
  <si>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</si>
  <si>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</si>
  <si>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</si>
  <si>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</si>
  <si>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</si>
  <si>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</si>
  <si>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</si>
  <si>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</si>
  <si>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</si>
  <si>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</si>
  <si>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</si>
  <si>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</si>
  <si>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</si>
  <si>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</si>
  <si>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</si>
  <si>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</si>
  <si>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</si>
  <si>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</si>
  <si>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</si>
  <si>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</si>
  <si>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</si>
  <si>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</si>
  <si>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</si>
  <si>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</si>
  <si>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</si>
  <si>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</si>
  <si>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</si>
  <si>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</si>
  <si>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</si>
  <si>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</si>
  <si>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</si>
  <si>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</si>
  <si>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</si>
  <si>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</si>
  <si>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</si>
  <si>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</si>
  <si>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</si>
  <si>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</si>
  <si>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</si>
  <si>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</si>
  <si>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</si>
  <si>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</si>
  <si>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</si>
  <si>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</si>
  <si>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</si>
  <si>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</si>
  <si>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</si>
  <si>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</si>
  <si>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</si>
  <si>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</si>
  <si>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</si>
  <si>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</si>
  <si>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</si>
  <si>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</si>
  <si>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</si>
  <si>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</si>
  <si>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</si>
  <si>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</si>
  <si>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</si>
  <si>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</si>
  <si>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</si>
  <si>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</si>
  <si>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</si>
  <si>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</si>
  <si>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</si>
  <si>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</si>
  <si>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</si>
  <si>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</si>
  <si>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</si>
  <si>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</si>
  <si>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</si>
  <si>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</si>
  <si>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</si>
  <si>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</si>
  <si>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</si>
  <si>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</si>
  <si>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</si>
  <si>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</si>
  <si>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</si>
  <si>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</si>
  <si>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</si>
  <si>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</si>
  <si>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</si>
  <si>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</si>
  <si>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</si>
  <si>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</si>
  <si>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</si>
  <si>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</si>
  <si>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</si>
  <si>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</si>
  <si>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</si>
  <si>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</si>
  <si>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</si>
  <si>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</si>
  <si>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</si>
  <si>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</si>
  <si>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</si>
  <si>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</si>
  <si>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</si>
  <si>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</si>
  <si>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</si>
  <si>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</si>
  <si>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</si>
  <si>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</si>
  <si>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</si>
  <si>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</si>
  <si>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</si>
  <si>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</si>
  <si>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</si>
  <si>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</si>
  <si>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</si>
  <si>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</si>
  <si>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</si>
  <si>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</si>
  <si>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</si>
  <si>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</si>
  <si>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</si>
  <si>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</si>
  <si>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</si>
  <si>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</si>
  <si>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</si>
  <si>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</si>
  <si>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</si>
  <si>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</si>
  <si>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</si>
  <si>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</si>
  <si>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</si>
  <si>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</si>
  <si>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</si>
  <si>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</si>
  <si>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</si>
  <si>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</si>
  <si>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</si>
  <si>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</si>
  <si>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</si>
  <si>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</si>
  <si>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</si>
  <si>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</si>
  <si>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</si>
  <si>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</si>
  <si>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</si>
  <si>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</si>
  <si>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</si>
  <si>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</si>
  <si>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</si>
  <si>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</si>
  <si>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</si>
  <si>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</si>
  <si>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</si>
  <si>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</si>
  <si>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</si>
  <si>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</si>
  <si>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</si>
  <si>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</si>
  <si>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</si>
  <si>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</si>
  <si>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</si>
  <si>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</si>
  <si>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</si>
  <si>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</si>
  <si>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</si>
  <si>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</si>
  <si>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</si>
  <si>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</si>
  <si>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</si>
  <si>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</si>
  <si>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</si>
  <si>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</si>
  <si>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</si>
  <si>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</si>
  <si>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</si>
  <si>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</si>
  <si>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</si>
  <si>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</si>
  <si>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</si>
  <si>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</si>
  <si>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</si>
  <si>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</si>
  <si>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</si>
  <si>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</si>
  <si>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</si>
  <si>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</si>
  <si>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</si>
  <si>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</si>
  <si>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</si>
  <si>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</si>
  <si>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</si>
  <si>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</si>
  <si>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</si>
  <si>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</si>
  <si>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</si>
  <si>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</si>
  <si>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</si>
  <si>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</si>
  <si>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</si>
  <si>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</si>
  <si>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</si>
  <si>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</si>
  <si>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</si>
  <si>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</si>
  <si>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</si>
  <si>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</si>
  <si>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</si>
  <si>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</si>
  <si>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</si>
  <si>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</si>
  <si>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</si>
  <si>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</si>
  <si>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</si>
  <si>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</si>
  <si>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</si>
  <si>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</si>
  <si>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</si>
  <si>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</si>
  <si>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</si>
  <si>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</si>
  <si>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</si>
  <si>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</si>
  <si>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</si>
  <si>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</si>
  <si>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</si>
  <si>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</si>
  <si>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</si>
  <si>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</si>
  <si>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</si>
  <si>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</si>
  <si>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</si>
  <si>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</si>
  <si>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</si>
  <si>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</si>
  <si>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</si>
  <si>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</si>
  <si>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</si>
  <si>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</si>
  <si>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</si>
  <si>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</si>
  <si>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</si>
  <si>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</si>
  <si>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</si>
  <si>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</si>
  <si>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</si>
  <si>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</si>
  <si>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</si>
  <si>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</si>
  <si>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</si>
  <si>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</si>
  <si>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</si>
  <si>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</si>
  <si>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</si>
  <si>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</si>
  <si>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</si>
  <si>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</si>
  <si>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</si>
  <si>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</si>
  <si>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</si>
  <si>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</si>
  <si>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</si>
  <si>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</si>
  <si>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</si>
  <si>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</si>
  <si>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</si>
  <si>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</si>
  <si>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</si>
  <si>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</si>
  <si>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</si>
  <si>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</si>
  <si>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</si>
  <si>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</si>
  <si>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</si>
  <si>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</si>
  <si>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</si>
  <si>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</si>
  <si>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</si>
  <si>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</si>
  <si>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</si>
  <si>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</si>
  <si>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</si>
  <si>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</si>
  <si>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</si>
  <si>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</si>
  <si>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</si>
  <si>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</si>
  <si>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</si>
  <si>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</si>
  <si>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</si>
  <si>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</si>
  <si>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</si>
  <si>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</si>
  <si>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</si>
  <si>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</si>
  <si>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</si>
  <si>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</si>
  <si>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</si>
  <si>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</si>
  <si>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</si>
  <si>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</si>
  <si>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</si>
  <si>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</si>
  <si>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</si>
  <si>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</si>
  <si>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</si>
  <si>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</si>
  <si>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</si>
  <si>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</si>
  <si>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</si>
  <si>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</si>
  <si>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</si>
  <si>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</si>
  <si>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</si>
  <si>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</si>
  <si>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</si>
  <si>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</si>
  <si>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</si>
  <si>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</si>
  <si>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</si>
  <si>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</si>
  <si>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</si>
  <si>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</si>
  <si>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</si>
  <si>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</si>
  <si>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</si>
  <si>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</si>
  <si>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</si>
  <si>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</si>
  <si>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</si>
  <si>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</si>
  <si>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</si>
  <si>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</si>
  <si>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</si>
  <si>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</si>
  <si>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</si>
  <si>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</si>
  <si>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</si>
  <si>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</si>
  <si>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</si>
  <si>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</si>
  <si>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</si>
  <si>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</si>
  <si>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</si>
  <si>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</si>
  <si>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</si>
  <si>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</si>
  <si>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</si>
  <si>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</si>
  <si>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</si>
  <si>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</si>
  <si>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</si>
  <si>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</si>
  <si>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</si>
  <si>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</si>
  <si>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</si>
  <si>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</si>
  <si>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</si>
  <si>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</si>
  <si>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</si>
  <si>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</si>
  <si>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</si>
  <si>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</si>
  <si>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</si>
  <si>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</si>
  <si>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</si>
  <si>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</si>
  <si>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</si>
  <si>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</si>
  <si>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</si>
  <si>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</si>
  <si>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</si>
  <si>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</si>
  <si>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</si>
  <si>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</si>
  <si>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</si>
  <si>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</si>
  <si>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</si>
  <si>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</si>
  <si>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</si>
  <si>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</si>
  <si>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</si>
  <si>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</si>
  <si>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</si>
  <si>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</si>
  <si>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</si>
  <si>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</si>
  <si>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</si>
  <si>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</si>
  <si>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</si>
  <si>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</si>
  <si>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</si>
  <si>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</si>
  <si>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</si>
  <si>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</si>
  <si>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</si>
  <si>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</si>
  <si>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</si>
  <si>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</si>
  <si>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</si>
  <si>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</si>
  <si>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</si>
  <si>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</si>
  <si>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</si>
  <si>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</si>
  <si>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</si>
  <si>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</si>
  <si>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</si>
  <si>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</si>
  <si>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</si>
  <si>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</si>
  <si>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</si>
  <si>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</si>
  <si>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</si>
  <si>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</si>
  <si>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</si>
  <si>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</si>
  <si>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</si>
  <si>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</si>
  <si>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</si>
  <si>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</si>
  <si>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</si>
  <si>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</si>
  <si>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</si>
  <si>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</si>
  <si>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</si>
  <si>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</si>
  <si>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</si>
  <si>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</si>
  <si>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</si>
  <si>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</si>
  <si>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</si>
  <si>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</si>
  <si>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</si>
  <si>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</si>
  <si>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</si>
  <si>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</si>
  <si>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</si>
  <si>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</si>
  <si>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</si>
  <si>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</si>
  <si>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</si>
  <si>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</si>
  <si>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</si>
  <si>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</si>
  <si>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</si>
  <si>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</si>
  <si>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</si>
  <si>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</si>
  <si>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</si>
  <si>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</si>
  <si>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</si>
  <si>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</si>
  <si>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</si>
  <si>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</si>
  <si>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</si>
  <si>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</si>
  <si>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</si>
  <si>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</si>
  <si>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</si>
  <si>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</si>
  <si>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</si>
  <si>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</si>
  <si>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</si>
  <si>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</si>
  <si>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</si>
  <si>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</si>
  <si>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</si>
  <si>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</si>
  <si>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</si>
  <si>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</si>
  <si>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</si>
  <si>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</si>
  <si>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</si>
  <si>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</si>
  <si>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</si>
  <si>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</si>
  <si>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</si>
  <si>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</si>
  <si>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</si>
  <si>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</si>
  <si>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</si>
  <si>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</si>
  <si>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</si>
  <si>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</si>
  <si>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</si>
  <si>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</si>
  <si>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</si>
  <si>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</si>
  <si>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</si>
  <si>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</si>
  <si>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</si>
  <si>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</si>
  <si>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</si>
  <si>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</si>
  <si>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</si>
  <si>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</si>
  <si>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</si>
  <si>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</si>
  <si>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</si>
  <si>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</si>
  <si>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</si>
  <si>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</si>
  <si>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</si>
  <si>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</si>
  <si>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</si>
  <si>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</si>
  <si>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</si>
  <si>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</si>
  <si>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</si>
  <si>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</si>
  <si>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</si>
  <si>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</si>
  <si>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</si>
  <si>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</si>
  <si>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</si>
  <si>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</si>
  <si>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</si>
  <si>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</si>
  <si>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</si>
  <si>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</si>
  <si>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</si>
  <si>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</si>
  <si>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</si>
  <si>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</si>
  <si>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</si>
  <si>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</si>
  <si>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</si>
  <si>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</si>
  <si>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</si>
  <si>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</si>
  <si>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</si>
  <si>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</si>
  <si>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</si>
  <si>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</si>
  <si>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</si>
  <si>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</si>
  <si>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</si>
  <si>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</si>
  <si>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</si>
  <si>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</si>
  <si>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</si>
  <si>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</si>
  <si>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</si>
  <si>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</si>
  <si>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</si>
  <si>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</si>
  <si>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</si>
  <si>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</si>
  <si>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</si>
  <si>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</si>
  <si>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</si>
  <si>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</si>
  <si>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</si>
  <si>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</si>
  <si>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</si>
  <si>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</si>
  <si>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</si>
  <si>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</si>
  <si>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</si>
  <si>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</si>
  <si>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</si>
  <si>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</si>
  <si>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</si>
  <si>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</si>
  <si>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</si>
  <si>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</si>
  <si>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</si>
  <si>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</si>
  <si>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</si>
  <si>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</si>
  <si>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</si>
  <si>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</si>
  <si>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</si>
  <si>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</si>
  <si>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</si>
  <si>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</si>
  <si>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</si>
  <si>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</si>
  <si>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</si>
  <si>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</si>
  <si>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</si>
  <si>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</si>
  <si>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</si>
  <si>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</si>
  <si>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</si>
  <si>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</si>
  <si>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</si>
  <si>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</si>
  <si>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</si>
  <si>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</si>
  <si>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</si>
  <si>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</si>
  <si>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</si>
  <si>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</si>
  <si>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</si>
  <si>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</si>
  <si>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</si>
  <si>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</si>
  <si>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</si>
  <si>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</si>
  <si>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</si>
  <si>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</si>
  <si>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</si>
  <si>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</si>
  <si>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</si>
  <si>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</si>
  <si>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</si>
  <si>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</si>
  <si>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</si>
  <si>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</si>
  <si>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</si>
  <si>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</si>
  <si>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</si>
  <si>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</si>
  <si>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</si>
  <si>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</si>
  <si>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</si>
  <si>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</si>
  <si>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</si>
  <si>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</si>
  <si>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</si>
  <si>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</si>
  <si>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</si>
  <si>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</si>
  <si>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</si>
  <si>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</si>
  <si>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</si>
  <si>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</si>
  <si>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</si>
  <si>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</si>
  <si>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</si>
  <si>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</si>
  <si>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</si>
  <si>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</si>
  <si>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</si>
  <si>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</si>
  <si>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</si>
  <si>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</si>
  <si>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</si>
  <si>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</si>
  <si>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</si>
  <si>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</si>
  <si>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</si>
  <si>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</si>
  <si>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</si>
  <si>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</si>
  <si>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</si>
  <si>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</si>
  <si>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</si>
  <si>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</si>
  <si>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</si>
  <si>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</si>
  <si>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</si>
  <si>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</si>
  <si>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</si>
  <si>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</si>
  <si>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</si>
  <si>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</si>
  <si>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</si>
  <si>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</si>
  <si>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</si>
  <si>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</si>
  <si>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</si>
  <si>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</si>
  <si>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</si>
  <si>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</si>
  <si>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</si>
  <si>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</si>
  <si>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</si>
  <si>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</si>
  <si>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</si>
  <si>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</si>
  <si>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</si>
  <si>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</si>
  <si>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</si>
  <si>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</si>
  <si>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</si>
  <si>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</si>
  <si>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</si>
  <si>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</si>
  <si>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</si>
  <si>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</si>
  <si>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</si>
  <si>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</si>
  <si>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</si>
  <si>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</si>
  <si>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</si>
  <si>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</si>
  <si>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</si>
  <si>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</si>
  <si>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</si>
  <si>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</si>
  <si>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</si>
  <si>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</si>
  <si>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</si>
  <si>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</si>
  <si>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</si>
  <si>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</si>
  <si>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</si>
  <si>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</si>
  <si>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</si>
  <si>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</si>
  <si>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</si>
  <si>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</si>
  <si>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</si>
  <si>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</si>
  <si>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</si>
  <si>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</si>
  <si>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</si>
  <si>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</si>
  <si>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</si>
  <si>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</si>
  <si>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</si>
  <si>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</si>
  <si>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</si>
  <si>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</si>
  <si>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</si>
  <si>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</si>
  <si>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</si>
  <si>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</si>
  <si>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</si>
  <si>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</si>
  <si>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</si>
  <si>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</si>
  <si>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</si>
  <si>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</si>
  <si>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</si>
  <si>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</si>
  <si>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</si>
  <si>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</si>
  <si>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</si>
  <si>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</si>
  <si>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</si>
  <si>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</si>
  <si>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</si>
  <si>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</si>
  <si>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</si>
  <si>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</si>
  <si>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</si>
  <si>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</si>
  <si>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</si>
  <si>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</si>
  <si>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</si>
  <si>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</si>
  <si>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</si>
  <si>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</si>
  <si>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</si>
  <si>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</si>
  <si>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</si>
  <si>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</si>
  <si>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</si>
  <si>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</si>
  <si>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</si>
  <si>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</si>
  <si>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</si>
  <si>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</si>
  <si>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</si>
  <si>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</si>
  <si>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</si>
  <si>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</si>
  <si>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</si>
  <si>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</si>
  <si>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</si>
  <si>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</si>
  <si>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</si>
  <si>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</si>
  <si>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</si>
  <si>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</si>
  <si>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</si>
  <si>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</si>
  <si>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</si>
  <si>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</si>
  <si>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</si>
  <si>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</si>
  <si>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</si>
  <si>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</si>
  <si>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</si>
  <si>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</si>
  <si>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</si>
  <si>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</si>
  <si>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</si>
  <si>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</si>
  <si>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</si>
  <si>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</si>
  <si>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</si>
  <si>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</si>
  <si>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</si>
  <si>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</si>
  <si>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</si>
  <si>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</si>
  <si>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</si>
  <si>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</si>
  <si>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</si>
  <si>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</si>
  <si>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</si>
  <si>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</si>
  <si>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</si>
  <si>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</si>
  <si>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</si>
  <si>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</si>
  <si>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</si>
  <si>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</si>
  <si>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</si>
  <si>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</si>
  <si>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</si>
  <si>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</si>
  <si>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</si>
  <si>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</si>
  <si>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</si>
  <si>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</si>
  <si>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</si>
  <si>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</si>
  <si>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</si>
  <si>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</si>
  <si>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</si>
  <si>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</si>
  <si>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</si>
  <si>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</si>
  <si>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</si>
  <si>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</si>
  <si>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</si>
  <si>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</si>
  <si>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</si>
  <si>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</si>
  <si>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</si>
  <si>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</si>
  <si>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</si>
  <si>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</si>
  <si>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</si>
  <si>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</si>
  <si>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</si>
  <si>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</si>
  <si>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</si>
  <si>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</si>
  <si>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</si>
  <si>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</si>
  <si>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</si>
  <si>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</si>
  <si>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</si>
  <si>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</si>
  <si>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</si>
  <si>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</si>
  <si>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</si>
  <si>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</si>
  <si>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</si>
  <si>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</si>
  <si>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</si>
  <si>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</si>
  <si>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</si>
  <si>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</si>
  <si>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</si>
  <si>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</si>
  <si>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</si>
  <si>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</si>
  <si>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</si>
  <si>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</si>
  <si>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</si>
  <si>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</si>
  <si>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</si>
  <si>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</si>
  <si>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</si>
  <si>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</si>
  <si>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</si>
  <si>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</si>
  <si>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</si>
  <si>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</si>
  <si>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</si>
  <si>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</si>
  <si>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</si>
  <si>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</si>
  <si>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</si>
  <si>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</si>
  <si>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</si>
  <si>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</si>
  <si>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</si>
  <si>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</si>
  <si>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</si>
  <si>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</si>
  <si>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</si>
  <si>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</si>
  <si>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</si>
  <si>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</si>
  <si>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</si>
  <si>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</si>
  <si>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</si>
  <si>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</si>
  <si>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</si>
  <si>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</si>
  <si>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</si>
  <si>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</si>
  <si>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</si>
  <si>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</si>
  <si>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</si>
  <si>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</si>
  <si>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</si>
  <si>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</si>
  <si>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</si>
  <si>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</si>
  <si>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</si>
  <si>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</si>
  <si>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</si>
  <si>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</si>
  <si>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</si>
  <si>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</si>
  <si>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</si>
  <si>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</si>
  <si>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</si>
  <si>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</si>
  <si>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</si>
  <si>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</si>
  <si>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</si>
  <si>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</si>
  <si>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</si>
  <si>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</si>
  <si>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</si>
  <si>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</si>
  <si>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</si>
  <si>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</si>
  <si>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</si>
  <si>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</si>
  <si>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</si>
  <si>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</si>
  <si>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</si>
  <si>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</si>
  <si>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</si>
  <si>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</si>
  <si>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</si>
  <si>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</si>
  <si>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</si>
  <si>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</si>
  <si>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</si>
  <si>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</si>
  <si>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</si>
  <si>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</si>
  <si>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</si>
  <si>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</si>
  <si>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</si>
  <si>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</si>
  <si>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</si>
  <si>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</si>
  <si>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</si>
  <si>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</si>
  <si>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</si>
  <si>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</si>
  <si>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</si>
  <si>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</si>
  <si>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</si>
  <si>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</si>
  <si>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</si>
  <si>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</si>
  <si>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</si>
  <si>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</si>
  <si>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</si>
  <si>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</si>
  <si>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</si>
  <si>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</si>
  <si>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</si>
  <si>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</si>
  <si>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</si>
  <si>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</si>
  <si>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</si>
  <si>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</si>
  <si>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</si>
  <si>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</si>
  <si>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</si>
  <si>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</si>
  <si>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</si>
  <si>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</si>
  <si>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</si>
  <si>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</si>
  <si>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</si>
  <si>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</si>
  <si>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</si>
  <si>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</si>
  <si>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</si>
  <si>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</si>
  <si>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</si>
  <si>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</si>
  <si>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</si>
  <si>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</si>
  <si>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</si>
  <si>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</si>
  <si>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</si>
  <si>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</si>
  <si>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</si>
  <si>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</si>
  <si>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</si>
  <si>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</si>
  <si>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</si>
  <si>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</si>
  <si>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</si>
  <si>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</si>
  <si>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</si>
  <si>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</si>
  <si>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</si>
  <si>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</si>
  <si>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</si>
  <si>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</si>
  <si>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</si>
  <si>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</si>
  <si>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</si>
  <si>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</si>
  <si>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</si>
  <si>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</si>
  <si>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</si>
  <si>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</si>
  <si>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</si>
  <si>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</si>
  <si>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</si>
  <si>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</si>
  <si>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</si>
  <si>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</si>
  <si>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</si>
  <si>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</si>
  <si>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</si>
  <si>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</si>
  <si>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</si>
  <si>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</si>
  <si>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</si>
  <si>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</si>
  <si>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</si>
  <si>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</si>
  <si>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</si>
  <si>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</si>
  <si>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</si>
  <si>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</si>
  <si>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</si>
  <si>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</si>
  <si>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</si>
  <si>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</si>
  <si>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</si>
  <si>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</si>
  <si>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</si>
  <si>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</si>
  <si>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</si>
  <si>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</si>
  <si>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</si>
  <si>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</si>
  <si>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</si>
  <si>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</si>
  <si>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</si>
  <si>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</si>
  <si>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</si>
  <si>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</si>
  <si>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</si>
  <si>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</si>
  <si>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</si>
  <si>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</si>
  <si>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</si>
  <si>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</si>
  <si>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</si>
  <si>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</si>
  <si>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</si>
  <si>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</si>
  <si>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</si>
  <si>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</si>
  <si>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</si>
  <si>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</si>
  <si>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</si>
  <si>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</si>
  <si>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</si>
  <si>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</si>
  <si>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</si>
  <si>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</si>
  <si>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</si>
  <si>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</si>
  <si>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</si>
  <si>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</si>
  <si>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</si>
  <si>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</si>
  <si>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</si>
  <si>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</si>
  <si>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</si>
  <si>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</si>
  <si>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</si>
  <si>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</si>
  <si>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</si>
  <si>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</si>
  <si>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</si>
  <si>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</si>
  <si>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</si>
  <si>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</si>
  <si>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</si>
  <si>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</si>
  <si>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</si>
  <si>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</si>
  <si>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</si>
  <si>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</si>
  <si>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</si>
  <si>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</si>
  <si>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</si>
  <si>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</si>
  <si>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</si>
  <si>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</si>
  <si>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</si>
  <si>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</si>
  <si>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</si>
  <si>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</si>
  <si>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</si>
  <si>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</si>
  <si>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</si>
  <si>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</si>
  <si>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</si>
  <si>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</si>
  <si>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</si>
  <si>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</si>
  <si>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</si>
  <si>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</si>
  <si>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</si>
  <si>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</si>
  <si>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</si>
  <si>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</si>
  <si>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</si>
  <si>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</si>
  <si>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</si>
  <si>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</si>
  <si>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</si>
  <si>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</si>
  <si>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</si>
  <si>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</si>
  <si>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</si>
  <si>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</si>
  <si>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</si>
  <si>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</si>
  <si>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</si>
  <si>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</si>
  <si>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</si>
  <si>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</si>
  <si>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</si>
  <si>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</si>
  <si>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</si>
  <si>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</si>
  <si>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</si>
  <si>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</si>
  <si>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</si>
  <si>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</si>
  <si>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</si>
  <si>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</si>
  <si>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</si>
  <si>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</si>
  <si>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</si>
  <si>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</si>
  <si>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</si>
  <si>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</si>
  <si>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</si>
  <si>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</si>
  <si>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</si>
  <si>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</si>
  <si>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</si>
  <si>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</si>
  <si>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</si>
  <si>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</si>
  <si>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</si>
  <si>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</si>
  <si>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</si>
  <si>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</si>
  <si>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</si>
  <si>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</si>
  <si>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</si>
  <si>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</si>
  <si>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</si>
  <si>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</si>
  <si>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</si>
  <si>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</si>
  <si>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</si>
  <si>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</si>
  <si>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</si>
  <si>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</si>
  <si>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</si>
  <si>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</si>
  <si>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</si>
  <si>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</si>
  <si>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</si>
  <si>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</si>
  <si>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</si>
  <si>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</si>
  <si>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</si>
  <si>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</si>
  <si>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</si>
  <si>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</si>
  <si>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</si>
  <si>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</si>
  <si>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</si>
  <si>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</si>
  <si>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</si>
  <si>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</si>
  <si>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</si>
  <si>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</si>
  <si>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</si>
  <si>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</si>
  <si>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</si>
  <si>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</si>
  <si>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</si>
  <si>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</si>
  <si>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</si>
  <si>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</si>
  <si>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</si>
  <si>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</si>
  <si>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</si>
  <si>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</si>
  <si>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</si>
  <si>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</si>
  <si>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</si>
  <si>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</si>
  <si>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</si>
  <si>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</si>
  <si>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</si>
  <si>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</si>
  <si>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</si>
  <si>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</si>
  <si>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</si>
  <si>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</si>
  <si>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</si>
  <si>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</si>
  <si>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</si>
  <si>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</si>
  <si>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</si>
  <si>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</si>
  <si>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</si>
  <si>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</si>
  <si>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</si>
  <si>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</si>
  <si>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</si>
  <si>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</si>
  <si>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</si>
  <si>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</si>
  <si>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</si>
  <si>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</si>
  <si>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</si>
  <si>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</si>
  <si>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</si>
  <si>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</si>
  <si>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</si>
  <si>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</si>
  <si>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</si>
  <si>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</si>
  <si>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</si>
  <si>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</si>
  <si>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</si>
  <si>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</si>
  <si>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</si>
  <si>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</si>
  <si>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</si>
  <si>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</si>
  <si>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</si>
  <si>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</si>
  <si>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</si>
  <si>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</si>
  <si>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</si>
  <si>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</si>
  <si>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</si>
  <si>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</si>
  <si>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</si>
  <si>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</si>
  <si>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</si>
  <si>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</si>
  <si>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</si>
  <si>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</si>
  <si>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</si>
  <si>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</si>
  <si>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</si>
  <si>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</si>
  <si>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</si>
  <si>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</si>
  <si>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</si>
  <si>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</si>
  <si>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</si>
  <si>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</si>
  <si>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</si>
  <si>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</si>
  <si>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</si>
  <si>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</si>
  <si>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</si>
  <si>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</si>
  <si>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</si>
  <si>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</si>
  <si>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</si>
  <si>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</si>
  <si>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</si>
  <si>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</si>
  <si>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</si>
  <si>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</si>
  <si>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</si>
  <si>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</si>
  <si>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</si>
  <si>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</si>
  <si>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</si>
  <si>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</si>
  <si>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</si>
  <si>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</si>
  <si>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</si>
  <si>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</si>
  <si>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</si>
  <si>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</si>
  <si>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</si>
  <si>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</si>
  <si>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</si>
  <si>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</si>
  <si>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</si>
  <si>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</si>
  <si>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</si>
  <si>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</si>
  <si>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</si>
  <si>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</si>
  <si>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</si>
  <si>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</si>
  <si>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</si>
  <si>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</si>
  <si>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</si>
  <si>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</si>
  <si>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</si>
  <si>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</si>
  <si>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</si>
  <si>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</si>
  <si>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</si>
  <si>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</si>
  <si>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</si>
  <si>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</si>
  <si>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</si>
  <si>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</si>
  <si>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</si>
  <si>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</si>
  <si>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</si>
  <si>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</si>
  <si>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</si>
  <si>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</si>
  <si>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</si>
  <si>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</si>
  <si>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</si>
  <si>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</si>
  <si>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</si>
  <si>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</si>
  <si>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</si>
  <si>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</si>
  <si>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</si>
  <si>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</si>
  <si>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</si>
  <si>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</si>
  <si>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</si>
  <si>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</si>
  <si>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</si>
  <si>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</si>
  <si>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</si>
  <si>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</si>
  <si>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</si>
  <si>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</si>
  <si>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</si>
  <si>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</si>
  <si>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</si>
  <si>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</si>
  <si>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</si>
  <si>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</si>
  <si>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</si>
  <si>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</si>
  <si>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</si>
  <si>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</si>
  <si>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</si>
  <si>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</si>
  <si>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</si>
  <si>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</si>
  <si>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</si>
  <si>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</si>
  <si>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</si>
  <si>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</si>
  <si>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</si>
  <si>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</si>
  <si>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</si>
  <si>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</si>
  <si>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</si>
  <si>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</si>
  <si>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</si>
  <si>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</si>
  <si>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</si>
  <si>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</si>
  <si>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</si>
  <si>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</si>
  <si>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</si>
  <si>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</si>
  <si>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</si>
  <si>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</si>
  <si>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</si>
  <si>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</si>
  <si>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</si>
  <si>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</si>
  <si>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</si>
  <si>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</si>
  <si>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</si>
  <si>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</si>
  <si>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</si>
  <si>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</si>
  <si>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</si>
  <si>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</si>
  <si>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</si>
  <si>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</si>
  <si>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</si>
  <si>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</si>
  <si>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</si>
  <si>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</si>
  <si>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</si>
  <si>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</si>
  <si>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</si>
  <si>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</si>
  <si>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</si>
  <si>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</si>
  <si>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</si>
  <si>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</si>
  <si>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</si>
  <si>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</si>
  <si>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</si>
  <si>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</si>
  <si>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</si>
  <si>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</si>
  <si>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</si>
  <si>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</si>
  <si>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</si>
  <si>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</si>
  <si>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</si>
  <si>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</si>
  <si>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</si>
  <si>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</si>
  <si>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</si>
  <si>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</si>
  <si>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</si>
  <si>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</si>
  <si>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</si>
  <si>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</si>
  <si>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</si>
  <si>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</si>
  <si>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</si>
  <si>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</si>
  <si>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</si>
  <si>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</si>
  <si>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</si>
  <si>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</si>
  <si>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</si>
  <si>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</si>
  <si>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</si>
  <si>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</si>
  <si>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</si>
  <si>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</si>
  <si>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</si>
  <si>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</si>
  <si>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</si>
  <si>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</si>
  <si>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</si>
  <si>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</si>
  <si>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</si>
  <si>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</si>
  <si>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</si>
  <si>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</si>
  <si>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</si>
  <si>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</si>
  <si>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</si>
  <si>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</si>
  <si>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</si>
  <si>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</si>
  <si>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</si>
  <si>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</si>
  <si>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</si>
  <si>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</si>
  <si>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</si>
  <si>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</si>
  <si>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</si>
  <si>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</si>
  <si>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</si>
  <si>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</si>
  <si>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</si>
  <si>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</si>
  <si>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</si>
  <si>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</si>
  <si>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</si>
  <si>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</si>
  <si>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</si>
  <si>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</si>
  <si>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</si>
  <si>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</si>
  <si>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</si>
  <si>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</si>
  <si>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</si>
  <si>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</si>
  <si>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</si>
  <si>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</si>
  <si>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</si>
  <si>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</si>
  <si>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</si>
  <si>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</si>
  <si>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</si>
  <si>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</si>
  <si>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</si>
  <si>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</si>
  <si>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</si>
  <si>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</si>
  <si>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</si>
  <si>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</si>
  <si>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</si>
  <si>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</si>
  <si>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</si>
  <si>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</si>
  <si>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</si>
  <si>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</si>
  <si>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</si>
  <si>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</si>
  <si>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</si>
  <si>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</si>
  <si>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</si>
  <si>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</si>
  <si>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</si>
  <si>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</si>
  <si>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</si>
  <si>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</si>
  <si>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</si>
  <si>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</si>
  <si>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</si>
  <si>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</si>
  <si>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</si>
  <si>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</si>
  <si>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</si>
  <si>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</si>
  <si>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</si>
  <si>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</si>
  <si>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</si>
  <si>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</si>
  <si>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</si>
  <si>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</si>
  <si>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</si>
  <si>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</si>
  <si>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</si>
  <si>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</si>
  <si>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</si>
  <si>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</si>
  <si>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</si>
  <si>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</si>
  <si>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</si>
  <si>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</si>
  <si>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</si>
  <si>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</si>
  <si>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</si>
  <si>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</si>
  <si>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</si>
  <si>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</si>
  <si>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</si>
  <si>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</si>
  <si>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</si>
  <si>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</si>
  <si>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</si>
  <si>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</si>
  <si>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</si>
  <si>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</si>
  <si>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</si>
  <si>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</si>
  <si>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</si>
  <si>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</si>
  <si>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</si>
  <si>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</si>
  <si>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</si>
  <si>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</si>
  <si>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</si>
  <si>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</si>
  <si>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</si>
  <si>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</si>
  <si>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</si>
  <si>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</si>
  <si>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</si>
  <si>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</si>
  <si>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</si>
  <si>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</si>
  <si>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</si>
  <si>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</si>
  <si>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</si>
  <si>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</si>
  <si>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</si>
  <si>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</si>
  <si>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</si>
  <si>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</si>
  <si>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</si>
  <si>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</si>
  <si>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</si>
  <si>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</si>
  <si>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</si>
  <si>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</si>
  <si>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</si>
  <si>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</si>
  <si>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</si>
  <si>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</si>
  <si>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</si>
  <si>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</si>
  <si>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</si>
  <si>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</si>
  <si>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</si>
  <si>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</si>
  <si>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</si>
  <si>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</si>
  <si>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</si>
  <si>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</si>
  <si>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</si>
  <si>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</si>
  <si>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</si>
  <si>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</si>
  <si>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</si>
  <si>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</si>
  <si>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</si>
  <si>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</si>
  <si>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</si>
  <si>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</si>
  <si>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</si>
  <si>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</si>
  <si>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</si>
  <si>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</si>
  <si>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</si>
  <si>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</si>
  <si>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</si>
  <si>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</si>
  <si>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</si>
  <si>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</si>
  <si>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</si>
  <si>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</si>
  <si>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</si>
  <si>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</si>
  <si>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</si>
  <si>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</si>
  <si>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</si>
  <si>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</si>
  <si>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</si>
  <si>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</si>
  <si>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</si>
  <si>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</si>
  <si>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</si>
  <si>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</si>
  <si>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</si>
  <si>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</si>
  <si>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</si>
  <si>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</si>
  <si>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</si>
  <si>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</si>
  <si>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</si>
  <si>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</si>
  <si>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</si>
  <si>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</si>
  <si>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</si>
  <si>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</si>
  <si>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</si>
  <si>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</si>
  <si>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</si>
  <si>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</si>
  <si>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</si>
  <si>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</si>
  <si>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</si>
  <si>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</si>
  <si>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</si>
  <si>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</si>
  <si>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</si>
  <si>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</si>
  <si>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</si>
  <si>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</si>
  <si>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</si>
  <si>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</si>
  <si>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</si>
  <si>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</si>
  <si>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</si>
  <si>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</si>
  <si>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</si>
  <si>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</si>
  <si>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</si>
  <si>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</si>
  <si>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</si>
  <si>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</si>
  <si>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</si>
  <si>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</si>
  <si>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</si>
  <si>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</si>
  <si>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</si>
  <si>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</si>
  <si>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</si>
  <si>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</si>
  <si>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</si>
  <si>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</si>
  <si>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</si>
  <si>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</si>
  <si>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</si>
  <si>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</si>
  <si>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</si>
  <si>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</si>
  <si>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</si>
  <si>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</si>
  <si>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</si>
  <si>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</si>
  <si>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</si>
  <si>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</si>
  <si>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</si>
  <si>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</si>
  <si>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</si>
  <si>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</si>
  <si>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</si>
  <si>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</si>
  <si>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</si>
  <si>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</si>
  <si>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</si>
  <si>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</si>
  <si>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</si>
  <si>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</si>
  <si>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</si>
  <si>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</si>
  <si>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</si>
  <si>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</si>
  <si>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</si>
  <si>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</si>
  <si>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</si>
  <si>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</si>
  <si>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</si>
  <si>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</si>
  <si>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</si>
  <si>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</si>
  <si>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</si>
  <si>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</si>
  <si>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</si>
  <si>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</si>
  <si>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</si>
  <si>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</si>
  <si>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</si>
  <si>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</si>
  <si>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</si>
  <si>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</si>
  <si>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</si>
  <si>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</si>
  <si>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</si>
  <si>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</si>
  <si>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</si>
  <si>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</si>
  <si>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</si>
  <si>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</si>
  <si>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</si>
  <si>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</si>
  <si>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</si>
  <si>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</si>
  <si>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</si>
  <si>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</si>
  <si>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</si>
  <si>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</si>
  <si>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</si>
  <si>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</si>
  <si>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</si>
  <si>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</si>
  <si>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</si>
  <si>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</si>
  <si>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</si>
  <si>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</si>
  <si>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</si>
  <si>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</si>
  <si>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</si>
  <si>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</si>
  <si>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</si>
  <si>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</si>
  <si>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</si>
  <si>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</si>
  <si>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</si>
  <si>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</si>
  <si>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</si>
  <si>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</si>
  <si>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</si>
  <si>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</si>
  <si>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</si>
  <si>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</si>
  <si>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</si>
  <si>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</si>
  <si>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</si>
  <si>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</si>
  <si>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</si>
  <si>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</si>
  <si>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</si>
  <si>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</si>
  <si>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</si>
  <si>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</si>
  <si>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</si>
  <si>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</si>
  <si>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</si>
  <si>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</si>
  <si>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</si>
  <si>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</si>
  <si>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</si>
  <si>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</si>
  <si>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</si>
  <si>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</si>
  <si>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</si>
  <si>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</si>
  <si>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</si>
  <si>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</si>
  <si>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</si>
  <si>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</si>
  <si>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</si>
  <si>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</si>
  <si>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</si>
  <si>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</si>
  <si>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</si>
  <si>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</si>
  <si>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</si>
  <si>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</si>
  <si>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</si>
  <si>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</si>
  <si>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</si>
  <si>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</si>
  <si>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</si>
  <si>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</si>
  <si>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</si>
  <si>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</si>
  <si>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</si>
  <si>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</si>
  <si>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</si>
  <si>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</si>
  <si>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</si>
  <si>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</si>
  <si>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</si>
  <si>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</si>
  <si>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</si>
  <si>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</si>
  <si>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</si>
  <si>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</si>
  <si>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</si>
  <si>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</si>
  <si>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</si>
  <si>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</si>
  <si>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</si>
  <si>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</si>
  <si>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</si>
  <si>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</si>
  <si>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</si>
  <si>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</si>
  <si>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</si>
  <si>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</si>
  <si>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</si>
  <si>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</si>
  <si>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</si>
  <si>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</si>
  <si>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</si>
  <si>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</si>
  <si>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</si>
  <si>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</si>
  <si>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</si>
  <si>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</si>
  <si>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</si>
  <si>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</si>
  <si>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</si>
  <si>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</si>
  <si>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</si>
  <si>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</si>
  <si>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</si>
  <si>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</si>
  <si>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</si>
  <si>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</si>
  <si>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</si>
  <si>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</si>
  <si>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</si>
  <si>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</si>
  <si>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</si>
  <si>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</si>
  <si>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</si>
  <si>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</si>
  <si>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</si>
  <si>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</si>
  <si>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</si>
  <si>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</si>
  <si>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</si>
  <si>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</si>
  <si>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</si>
  <si>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</si>
  <si>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</si>
  <si>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</si>
  <si>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</si>
  <si>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</si>
  <si>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</si>
  <si>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</si>
  <si>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</si>
  <si>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</si>
  <si>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</si>
  <si>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</si>
  <si>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</si>
  <si>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</si>
  <si>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</si>
  <si>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</si>
  <si>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</si>
  <si>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</si>
  <si>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</si>
  <si>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</si>
  <si>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</si>
  <si>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</si>
  <si>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</si>
  <si>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</si>
  <si>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</si>
  <si>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</si>
  <si>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</si>
  <si>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</si>
  <si>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</si>
  <si>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</si>
  <si>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</si>
  <si>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</si>
  <si>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</si>
  <si>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</si>
  <si>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</si>
  <si>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</si>
  <si>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</si>
  <si>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</si>
  <si>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</si>
  <si>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</si>
  <si>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</si>
  <si>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</si>
  <si>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</si>
  <si>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</si>
  <si>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</si>
  <si>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</si>
  <si>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</si>
  <si>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</si>
  <si>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</si>
  <si>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</si>
  <si>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</si>
  <si>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</si>
  <si>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</si>
  <si>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</si>
  <si>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</si>
  <si>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</si>
  <si>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</si>
  <si>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</si>
  <si>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</si>
  <si>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</si>
  <si>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</si>
  <si>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</si>
  <si>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</si>
  <si>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</si>
  <si>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</si>
  <si>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</si>
  <si>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</si>
  <si>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</si>
  <si>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</si>
  <si>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</si>
  <si>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</si>
  <si>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</si>
  <si>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</si>
  <si>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</si>
  <si>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</si>
  <si>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</si>
  <si>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</si>
  <si>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</si>
  <si>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</si>
  <si>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</si>
  <si>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</si>
  <si>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</si>
  <si>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</si>
  <si>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</si>
  <si>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</si>
  <si>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</si>
  <si>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</si>
  <si>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</si>
  <si>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</si>
  <si>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</si>
  <si>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</si>
  <si>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</si>
  <si>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</si>
  <si>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</si>
  <si>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</si>
  <si>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</si>
  <si>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</si>
  <si>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</si>
  <si>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</si>
  <si>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</si>
  <si>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</si>
  <si>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</si>
  <si>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</si>
  <si>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</si>
  <si>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</si>
  <si>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</si>
  <si>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</si>
  <si>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</si>
  <si>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</si>
  <si>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</si>
  <si>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</si>
  <si>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</si>
  <si>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</si>
  <si>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</si>
  <si>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</si>
  <si>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</si>
  <si>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</si>
  <si>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</si>
  <si>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</si>
  <si>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</si>
  <si>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</si>
  <si>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</si>
  <si>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</si>
  <si>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</si>
  <si>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</si>
  <si>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</si>
  <si>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</si>
  <si>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</si>
  <si>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</si>
  <si>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</si>
  <si>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</si>
  <si>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</si>
  <si>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</si>
  <si>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</si>
  <si>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</si>
  <si>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</si>
  <si>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</si>
  <si>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</si>
  <si>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</si>
  <si>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</si>
  <si>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</si>
  <si>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</si>
  <si>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</si>
  <si>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</si>
  <si>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</si>
  <si>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</si>
  <si>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</si>
  <si>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</si>
  <si>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</si>
  <si>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</si>
  <si>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</si>
  <si>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</si>
  <si>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</si>
  <si>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</si>
  <si>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</si>
  <si>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</si>
  <si>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</si>
  <si>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</si>
  <si>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</si>
  <si>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</si>
  <si>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</si>
  <si>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</si>
  <si>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</si>
  <si>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</si>
  <si>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</si>
  <si>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</si>
  <si>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</si>
  <si>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</si>
  <si>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</si>
  <si>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</si>
  <si>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</si>
  <si>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</si>
  <si>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</si>
  <si>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</si>
  <si>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</si>
  <si>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</si>
  <si>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</si>
  <si>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</si>
  <si>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</si>
  <si>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</si>
  <si>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</si>
  <si>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</si>
  <si>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</si>
  <si>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</si>
  <si>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</si>
  <si>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</si>
  <si>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</si>
  <si>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</si>
  <si>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</si>
  <si>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</si>
  <si>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</si>
  <si>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</si>
  <si>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</si>
  <si>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</si>
  <si>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</si>
  <si>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</si>
  <si>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</si>
  <si>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</si>
  <si>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</si>
  <si>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</si>
  <si>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</si>
  <si>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</si>
  <si>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</si>
  <si>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</si>
  <si>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</si>
  <si>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</si>
  <si>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</si>
  <si>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</si>
  <si>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</si>
  <si>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</si>
  <si>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</si>
  <si>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</si>
  <si>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</si>
  <si>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</si>
  <si>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</si>
  <si>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</si>
  <si>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</si>
  <si>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</si>
  <si>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</si>
  <si>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</si>
  <si>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</si>
  <si>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</si>
  <si>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</si>
  <si>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</si>
  <si>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</si>
  <si>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</si>
  <si>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</si>
  <si>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</si>
  <si>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</si>
  <si>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</si>
  <si>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</si>
  <si>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</si>
  <si>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</si>
  <si>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</si>
  <si>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</si>
  <si>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</si>
  <si>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</si>
  <si>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</si>
  <si>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</si>
  <si>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</si>
  <si>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</si>
  <si>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</si>
  <si>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</si>
  <si>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</si>
  <si>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</si>
  <si>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</si>
  <si>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</si>
  <si>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</si>
  <si>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</si>
  <si>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</si>
  <si>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</si>
  <si>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</si>
  <si>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</si>
  <si>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</si>
  <si>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</si>
  <si>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</si>
  <si>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</si>
  <si>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</si>
  <si>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</si>
  <si>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</si>
  <si>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</si>
  <si>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</si>
  <si>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</si>
  <si>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</si>
  <si>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</si>
  <si>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</si>
  <si>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</si>
  <si>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</si>
  <si>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</si>
  <si>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</si>
  <si>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</si>
  <si>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</si>
  <si>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</si>
  <si>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</si>
  <si>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</si>
  <si>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</si>
  <si>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</si>
  <si>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</si>
  <si>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</si>
  <si>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</si>
  <si>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</si>
  <si>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</si>
  <si>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</si>
  <si>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</si>
  <si>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</si>
  <si>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</si>
  <si>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</si>
  <si>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</si>
  <si>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</si>
  <si>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</si>
  <si>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</si>
  <si>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</si>
  <si>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</si>
  <si>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</si>
  <si>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</si>
  <si>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</si>
  <si>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</si>
  <si>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</si>
  <si>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</si>
  <si>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</si>
  <si>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</si>
  <si>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</si>
  <si>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</si>
  <si>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</si>
  <si>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</si>
  <si>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</si>
  <si>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</si>
  <si>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</si>
  <si>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</si>
  <si>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</si>
  <si>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</si>
  <si>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</si>
  <si>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</si>
  <si>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</si>
  <si>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</si>
  <si>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</si>
  <si>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</si>
  <si>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</si>
  <si>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</si>
  <si>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</si>
  <si>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</si>
  <si>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</si>
  <si>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</si>
  <si>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</si>
  <si>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</si>
  <si>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</si>
  <si>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</si>
  <si>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</si>
  <si>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</si>
  <si>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</si>
  <si>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</si>
  <si>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</si>
  <si>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</si>
  <si>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</si>
  <si>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</si>
  <si>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</si>
  <si>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</si>
  <si>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</si>
  <si>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</si>
  <si>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</si>
  <si>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</si>
  <si>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</si>
  <si>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</si>
  <si>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</si>
  <si>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</si>
  <si>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</si>
  <si>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</si>
  <si>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</si>
  <si>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</si>
  <si>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</si>
  <si>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</si>
  <si>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</si>
  <si>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</si>
  <si>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</si>
  <si>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</si>
  <si>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</si>
  <si>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</si>
  <si>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</si>
  <si>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</si>
  <si>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</si>
  <si>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</si>
  <si>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</si>
  <si>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</si>
  <si>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</si>
  <si>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</si>
  <si>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</si>
  <si>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</si>
  <si>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</si>
  <si>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</si>
  <si>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</si>
  <si>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</si>
  <si>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</si>
  <si>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</si>
  <si>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</si>
  <si>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</si>
  <si>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</si>
  <si>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</si>
  <si>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</si>
  <si>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</si>
  <si>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</si>
  <si>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</si>
  <si>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</si>
  <si>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</si>
  <si>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</si>
  <si>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</si>
  <si>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</si>
  <si>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</si>
  <si>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</si>
  <si>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</si>
  <si>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</si>
  <si>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</si>
  <si>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</si>
  <si>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</si>
  <si>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</si>
  <si>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</si>
  <si>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</si>
  <si>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</si>
  <si>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</si>
  <si>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</si>
  <si>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</si>
  <si>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</si>
  <si>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</si>
  <si>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</si>
  <si>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</si>
  <si>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</si>
  <si>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</si>
  <si>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</si>
  <si>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</si>
  <si>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</si>
  <si>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</si>
  <si>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</si>
  <si>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</si>
  <si>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</si>
  <si>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</si>
  <si>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</si>
  <si>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</si>
  <si>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</si>
  <si>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</si>
  <si>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</si>
  <si>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</si>
  <si>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</si>
  <si>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</si>
  <si>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</si>
  <si>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</si>
  <si>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</si>
  <si>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</si>
  <si>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</si>
  <si>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</si>
  <si>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</si>
  <si>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</si>
  <si>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</si>
  <si>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</si>
  <si>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</si>
  <si>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</si>
  <si>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</si>
  <si>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</si>
  <si>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</si>
  <si>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</si>
  <si>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</si>
  <si>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</si>
  <si>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</si>
  <si>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</si>
  <si>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</si>
  <si>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</si>
  <si>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</si>
  <si>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</si>
  <si>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</si>
  <si>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</si>
  <si>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</si>
  <si>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</si>
  <si>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</si>
  <si>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</si>
  <si>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</si>
  <si>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</si>
  <si>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</si>
  <si>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</si>
  <si>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</si>
  <si>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</si>
  <si>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</si>
  <si>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</si>
  <si>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</si>
  <si>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</si>
  <si>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</si>
  <si>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</si>
  <si>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</si>
  <si>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</si>
  <si>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</si>
  <si>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</si>
  <si>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</si>
  <si>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</si>
  <si>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</si>
  <si>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</si>
  <si>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</si>
  <si>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</si>
  <si>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</si>
  <si>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</si>
  <si>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</si>
  <si>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</si>
  <si>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</si>
  <si>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</si>
  <si>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</si>
  <si>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</si>
  <si>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</si>
  <si>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</si>
  <si>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</si>
  <si>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</si>
  <si>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</si>
  <si>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</si>
  <si>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</si>
  <si>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</si>
  <si>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</si>
  <si>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</si>
  <si>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</si>
  <si>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</si>
  <si>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</si>
  <si>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</si>
  <si>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</si>
  <si>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</si>
  <si>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</si>
  <si>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</si>
  <si>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</si>
  <si>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</si>
  <si>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</si>
  <si>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</si>
  <si>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</si>
  <si>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</si>
  <si>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</si>
  <si>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</si>
  <si>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</si>
  <si>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</si>
  <si>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</si>
  <si>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</si>
  <si>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</si>
  <si>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</si>
  <si>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</si>
  <si>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</si>
  <si>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</si>
  <si>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</si>
  <si>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</si>
  <si>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</si>
  <si>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</si>
  <si>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</si>
  <si>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</si>
  <si>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</si>
  <si>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</si>
  <si>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</si>
  <si>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</si>
  <si>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</si>
  <si>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</si>
  <si>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</si>
  <si>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</si>
  <si>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</si>
  <si>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</si>
  <si>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</si>
  <si>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</si>
  <si>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</si>
  <si>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</si>
  <si>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</si>
  <si>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</si>
  <si>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</si>
  <si>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</si>
  <si>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</si>
  <si>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</si>
  <si>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</si>
  <si>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</si>
  <si>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</si>
  <si>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</si>
  <si>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</si>
  <si>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</si>
  <si>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</si>
  <si>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</si>
  <si>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</si>
  <si>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</si>
  <si>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</si>
  <si>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</si>
  <si>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</si>
  <si>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</si>
  <si>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</si>
  <si>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</si>
  <si>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</si>
  <si>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</si>
  <si>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</si>
  <si>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</si>
  <si>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</si>
  <si>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</si>
  <si>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</si>
  <si>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</si>
  <si>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</si>
  <si>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</si>
  <si>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</si>
  <si>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</si>
  <si>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</si>
  <si>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</si>
  <si>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</si>
  <si>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</si>
  <si>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</si>
  <si>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</si>
  <si>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</si>
  <si>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</si>
  <si>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</si>
  <si>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</si>
  <si>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</si>
  <si>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</si>
  <si>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</si>
  <si>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</si>
  <si>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</si>
  <si>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</si>
  <si>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</si>
  <si>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</si>
  <si>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</si>
  <si>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</si>
  <si>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</si>
  <si>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</si>
  <si>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</si>
  <si>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</si>
  <si>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</si>
  <si>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</si>
  <si>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</si>
  <si>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</si>
  <si>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</si>
  <si>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</si>
  <si>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</si>
  <si>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</si>
  <si>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</si>
  <si>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</si>
  <si>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</si>
  <si>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</si>
  <si>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</si>
  <si>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</si>
  <si>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</si>
  <si>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</si>
  <si>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</si>
  <si>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</si>
  <si>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</si>
  <si>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</si>
  <si>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</si>
  <si>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</si>
  <si>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</si>
  <si>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</si>
  <si>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</si>
  <si>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</si>
  <si>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</si>
  <si>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</si>
  <si>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</si>
  <si>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</si>
  <si>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</si>
  <si>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</si>
  <si>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</si>
  <si>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</si>
  <si>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</si>
  <si>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</si>
  <si>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</si>
  <si>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</si>
  <si>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</si>
  <si>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</si>
  <si>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</si>
  <si>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</si>
  <si>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</si>
  <si>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</si>
  <si>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</si>
  <si>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</si>
  <si>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</si>
  <si>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</si>
  <si>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</si>
  <si>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</si>
  <si>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</si>
  <si>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</si>
  <si>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</si>
  <si>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</si>
  <si>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</si>
  <si>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</si>
  <si>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</si>
  <si>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</si>
  <si>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</si>
  <si>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</si>
  <si>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</si>
  <si>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</si>
  <si>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</si>
  <si>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</si>
  <si>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</si>
  <si>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</si>
  <si>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</si>
  <si>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</si>
  <si>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</si>
  <si>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</si>
  <si>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</si>
  <si>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</si>
  <si>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</si>
  <si>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</si>
  <si>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</si>
  <si>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</si>
  <si>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</si>
  <si>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</si>
  <si>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</si>
  <si>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</si>
  <si>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</si>
  <si>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</si>
  <si>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</si>
  <si>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</si>
  <si>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</si>
  <si>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</si>
  <si>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</si>
  <si>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</si>
  <si>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</si>
  <si>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</si>
  <si>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</si>
  <si>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</si>
  <si>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</si>
  <si>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</si>
  <si>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</si>
  <si>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</si>
  <si>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</si>
  <si>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</si>
  <si>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</si>
  <si>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</si>
  <si>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</si>
  <si>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</si>
  <si>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</si>
  <si>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</si>
  <si>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</si>
  <si>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</si>
  <si>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</si>
  <si>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</si>
  <si>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</si>
  <si>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</si>
  <si>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</si>
  <si>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</si>
  <si>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</si>
  <si>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</si>
  <si>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</si>
  <si>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</si>
  <si>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</si>
  <si>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</si>
  <si>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</si>
  <si>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</si>
  <si>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</si>
  <si>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</si>
  <si>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</si>
  <si>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</si>
  <si>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</si>
  <si>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</si>
  <si>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</si>
  <si>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</si>
  <si>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</si>
  <si>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</si>
  <si>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</si>
  <si>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</si>
  <si>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</si>
  <si>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</si>
  <si>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</si>
  <si>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</si>
  <si>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</si>
  <si>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</si>
  <si>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</si>
  <si>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</si>
  <si>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</si>
  <si>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</si>
  <si>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</si>
  <si>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</si>
  <si>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</si>
  <si>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</si>
  <si>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</si>
  <si>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</si>
  <si>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</si>
  <si>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</si>
  <si>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</si>
  <si>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</si>
  <si>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</si>
  <si>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</si>
  <si>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</si>
  <si>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</si>
  <si>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</si>
  <si>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</si>
  <si>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</si>
  <si>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</si>
  <si>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</si>
  <si>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</si>
  <si>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</si>
  <si>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</si>
  <si>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</si>
  <si>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</si>
  <si>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</si>
  <si>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</si>
  <si>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</si>
  <si>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</si>
  <si>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</si>
  <si>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</si>
  <si>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</si>
  <si>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</si>
  <si>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</si>
  <si>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</si>
  <si>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</si>
  <si>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</si>
  <si>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</si>
  <si>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</si>
  <si>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</si>
  <si>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</si>
  <si>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</si>
  <si>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</si>
  <si>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</si>
  <si>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</si>
  <si>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</si>
  <si>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</si>
  <si>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</si>
  <si>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</si>
  <si>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</si>
  <si>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</si>
  <si>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</si>
  <si>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</si>
  <si>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</si>
  <si>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</si>
  <si>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</si>
  <si>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</si>
  <si>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</si>
  <si>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</si>
  <si>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</si>
  <si>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</si>
  <si>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</si>
  <si>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</si>
  <si>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</si>
  <si>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</si>
  <si>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</si>
  <si>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</si>
  <si>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</si>
  <si>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</si>
  <si>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</si>
  <si>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</si>
  <si>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</si>
  <si>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</si>
  <si>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</si>
  <si>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</si>
  <si>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</si>
  <si>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</si>
  <si>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</si>
  <si>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</si>
  <si>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</si>
  <si>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</si>
  <si>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</si>
  <si>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</si>
  <si>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</si>
  <si>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</si>
  <si>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</si>
  <si>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</si>
  <si>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</si>
  <si>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</si>
  <si>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</si>
  <si>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</si>
  <si>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</si>
  <si>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</si>
  <si>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</si>
  <si>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</si>
  <si>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</si>
  <si>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</si>
  <si>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</si>
  <si>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</si>
  <si>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</si>
  <si>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</si>
  <si>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</si>
  <si>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</si>
  <si>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</si>
  <si>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</si>
  <si>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</si>
  <si>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</si>
  <si>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</si>
  <si>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</si>
  <si>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</si>
  <si>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</si>
  <si>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</si>
  <si>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</si>
  <si>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</si>
  <si>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</si>
  <si>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</si>
  <si>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</si>
  <si>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</si>
  <si>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</si>
  <si>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</si>
  <si>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</si>
  <si>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</si>
  <si>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</si>
  <si>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</si>
  <si>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</si>
  <si>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</si>
  <si>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</si>
  <si>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</si>
  <si>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</si>
  <si>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</si>
  <si>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</si>
  <si>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</si>
  <si>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</si>
  <si>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</si>
  <si>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</si>
  <si>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</si>
  <si>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</si>
  <si>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</si>
  <si>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</si>
  <si>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</si>
  <si>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</si>
  <si>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</si>
  <si>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</si>
  <si>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</si>
  <si>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</si>
  <si>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</si>
  <si>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</si>
  <si>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</si>
  <si>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</si>
  <si>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</si>
  <si>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</si>
  <si>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</si>
  <si>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</si>
  <si>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</si>
  <si>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</si>
  <si>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</si>
  <si>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</si>
  <si>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</si>
  <si>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</si>
  <si>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</si>
  <si>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</si>
  <si>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</si>
  <si>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</si>
  <si>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</si>
  <si>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</si>
  <si>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</si>
  <si>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</si>
  <si>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</si>
  <si>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</si>
  <si>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</si>
  <si>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</si>
  <si>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</si>
  <si>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</si>
  <si>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</si>
  <si>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</si>
  <si>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</si>
  <si>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</si>
  <si>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</si>
  <si>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</si>
  <si>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</si>
  <si>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</si>
  <si>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</si>
  <si>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</si>
  <si>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</si>
  <si>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</si>
  <si>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</si>
  <si>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</si>
  <si>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</si>
  <si>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</si>
  <si>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</si>
  <si>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</si>
  <si>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</si>
  <si>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</si>
  <si>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</si>
  <si>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</si>
  <si>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</si>
  <si>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</si>
  <si>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</si>
  <si>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</si>
  <si>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</si>
  <si>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</si>
  <si>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</si>
  <si>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</si>
  <si>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</si>
  <si>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</si>
  <si>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</si>
  <si>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</si>
  <si>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</si>
  <si>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</si>
  <si>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</si>
  <si>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</si>
  <si>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</si>
  <si>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</si>
  <si>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</si>
  <si>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</si>
  <si>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</si>
  <si>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</si>
  <si>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</si>
  <si>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</si>
  <si>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</si>
  <si>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</si>
  <si>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</si>
  <si>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</si>
  <si>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</si>
  <si>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</si>
  <si>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</si>
  <si>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</si>
  <si>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</si>
  <si>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</si>
  <si>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</si>
  <si>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</si>
  <si>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</si>
  <si>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</si>
  <si>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</si>
  <si>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</si>
  <si>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</si>
  <si>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</si>
  <si>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</si>
  <si>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</si>
  <si>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</si>
  <si>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</si>
  <si>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</si>
  <si>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</si>
  <si>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</si>
  <si>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</si>
  <si>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</si>
  <si>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</si>
  <si>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</si>
  <si>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</si>
  <si>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</si>
  <si>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</si>
  <si>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</si>
  <si>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</si>
  <si>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</si>
  <si>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</si>
  <si>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</si>
  <si>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</si>
  <si>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</si>
  <si>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</si>
  <si>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</si>
  <si>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</si>
  <si>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</si>
  <si>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</si>
  <si>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</si>
  <si>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</si>
  <si>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</si>
  <si>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</si>
  <si>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</si>
  <si>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</si>
  <si>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</si>
  <si>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</si>
  <si>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</si>
  <si>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</si>
  <si>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</si>
  <si>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</si>
  <si>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</si>
  <si>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</si>
  <si>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</si>
  <si>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</si>
  <si>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</si>
  <si>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</si>
  <si>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</si>
  <si>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</si>
  <si>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</si>
  <si>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</si>
  <si>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</si>
  <si>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</si>
  <si>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</si>
  <si>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</si>
  <si>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</si>
  <si>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</si>
  <si>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</si>
  <si>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</si>
  <si>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</si>
  <si>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</si>
  <si>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</si>
  <si>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</si>
  <si>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</si>
  <si>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</si>
  <si>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</si>
  <si>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</si>
  <si>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</si>
  <si>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</si>
  <si>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</si>
  <si>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</si>
  <si>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</si>
  <si>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</si>
  <si>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</si>
  <si>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</si>
  <si>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</si>
  <si>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</si>
  <si>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</si>
  <si>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</si>
  <si>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</si>
  <si>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</si>
  <si>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</si>
  <si>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</si>
  <si>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</si>
  <si>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</si>
  <si>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</si>
  <si>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</si>
  <si>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</si>
  <si>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</si>
  <si>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</si>
  <si>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</si>
  <si>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</si>
  <si>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</si>
  <si>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</si>
  <si>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</si>
  <si>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</si>
  <si>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</si>
  <si>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</si>
  <si>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</si>
  <si>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</si>
  <si>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</si>
  <si>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</si>
  <si>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</si>
  <si>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</si>
  <si>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</si>
  <si>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</si>
  <si>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</si>
  <si>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</si>
  <si>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</si>
  <si>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</si>
  <si>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</si>
  <si>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</si>
  <si>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</si>
  <si>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</si>
  <si>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</si>
  <si>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</si>
  <si>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</si>
  <si>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</si>
  <si>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</si>
  <si>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</si>
  <si>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</si>
  <si>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</si>
  <si>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</si>
  <si>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</si>
  <si>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</si>
  <si>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</si>
  <si>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</si>
  <si>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</si>
  <si>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</si>
  <si>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</si>
  <si>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</si>
  <si>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</si>
  <si>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</si>
  <si>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</si>
  <si>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</si>
  <si>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</si>
  <si>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</si>
  <si>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</si>
  <si>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</si>
  <si>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</si>
  <si>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</si>
  <si>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</si>
  <si>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</si>
  <si>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</si>
  <si>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</si>
  <si>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</si>
  <si>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</si>
  <si>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</si>
  <si>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</si>
  <si>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</si>
  <si>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</si>
  <si>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</si>
  <si>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</si>
  <si>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</si>
  <si>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</si>
  <si>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</si>
  <si>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</si>
  <si>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</si>
  <si>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</si>
  <si>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</si>
  <si>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</si>
  <si>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</si>
  <si>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</si>
  <si>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</si>
  <si>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</si>
  <si>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</si>
  <si>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</si>
  <si>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</si>
  <si>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</si>
  <si>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</si>
  <si>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</si>
  <si>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</si>
  <si>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</si>
  <si>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</si>
  <si>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</si>
  <si>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</si>
  <si>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</si>
  <si>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</si>
  <si>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</si>
  <si>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</si>
  <si>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</si>
  <si>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</si>
  <si>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</si>
  <si>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</si>
  <si>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</si>
  <si>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</si>
  <si>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</si>
  <si>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</si>
  <si>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</si>
  <si>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</si>
  <si>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</si>
  <si>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</si>
  <si>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</si>
  <si>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</si>
  <si>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</si>
  <si>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</si>
  <si>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</si>
  <si>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</si>
  <si>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</si>
  <si>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</si>
  <si>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</si>
  <si>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</si>
  <si>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</si>
  <si>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</si>
  <si>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</si>
  <si>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</si>
  <si>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</si>
  <si>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</si>
  <si>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</si>
  <si>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</si>
  <si>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</si>
  <si>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</si>
  <si>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</si>
  <si>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</si>
  <si>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</si>
  <si>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</si>
  <si>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</si>
  <si>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</si>
  <si>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</si>
  <si>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</si>
  <si>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</si>
  <si>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</si>
  <si>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</si>
  <si>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</si>
  <si>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</si>
  <si>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</si>
  <si>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</si>
  <si>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</si>
  <si>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</si>
  <si>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</si>
  <si>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</si>
  <si>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</si>
  <si>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</si>
  <si>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</si>
  <si>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</si>
  <si>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</si>
  <si>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</si>
  <si>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</si>
  <si>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</si>
  <si>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</si>
  <si>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</si>
  <si>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</si>
  <si>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</si>
  <si>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</si>
  <si>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</si>
  <si>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</si>
  <si>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</si>
  <si>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</si>
  <si>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</si>
  <si>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</si>
  <si>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</si>
  <si>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</si>
  <si>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</si>
  <si>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</si>
  <si>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</si>
  <si>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</si>
  <si>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</si>
  <si>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</si>
  <si>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</si>
  <si>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</si>
  <si>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</si>
  <si>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</si>
  <si>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</si>
  <si>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</si>
  <si>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</si>
  <si>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</si>
  <si>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</si>
  <si>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</si>
  <si>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</si>
  <si>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</si>
  <si>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</si>
  <si>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</si>
  <si>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</si>
  <si>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</si>
  <si>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</si>
  <si>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</si>
  <si>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</si>
  <si>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</si>
  <si>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</si>
  <si>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</si>
  <si>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</si>
  <si>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</si>
  <si>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</si>
  <si>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</si>
  <si>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</si>
  <si>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</si>
  <si>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</si>
  <si>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</si>
  <si>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</si>
  <si>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</si>
  <si>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</si>
  <si>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</si>
  <si>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</si>
  <si>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</si>
  <si>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</si>
  <si>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</si>
  <si>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</si>
  <si>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</si>
  <si>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</si>
  <si>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</si>
  <si>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</si>
  <si>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</si>
  <si>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</si>
  <si>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</si>
  <si>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</si>
  <si>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</si>
  <si>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</si>
  <si>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</si>
  <si>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</si>
  <si>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</si>
  <si>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</si>
  <si>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</si>
  <si>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</si>
  <si>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</si>
  <si>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</si>
  <si>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</si>
  <si>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</si>
  <si>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</si>
  <si>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</si>
  <si>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</si>
  <si>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</si>
  <si>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</si>
  <si>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</si>
  <si>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</si>
  <si>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</si>
  <si>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</si>
  <si>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</si>
  <si>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</si>
  <si>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</si>
  <si>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</si>
  <si>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</si>
  <si>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</si>
  <si>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</si>
  <si>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</si>
  <si>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</si>
  <si>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</si>
  <si>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</si>
  <si>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</si>
  <si>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</si>
  <si>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</si>
  <si>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</si>
  <si>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</si>
  <si>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</si>
  <si>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</si>
  <si>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</si>
  <si>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</si>
  <si>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</si>
  <si>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</si>
  <si>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</si>
  <si>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</si>
  <si>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</si>
  <si>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</si>
  <si>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</si>
  <si>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</si>
  <si>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</si>
  <si>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</si>
  <si>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</si>
  <si>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</si>
  <si>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</si>
  <si>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</si>
  <si>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</si>
  <si>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</si>
  <si>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</si>
  <si>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</si>
  <si>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</si>
  <si>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</si>
  <si>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</si>
  <si>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</si>
  <si>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</si>
  <si>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</si>
  <si>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</si>
  <si>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</si>
  <si>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</si>
  <si>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</si>
  <si>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</si>
  <si>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</si>
  <si>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</si>
  <si>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</si>
  <si>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</si>
  <si>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</si>
  <si>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</si>
  <si>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</si>
  <si>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</si>
  <si>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</si>
  <si>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</si>
  <si>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</si>
  <si>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</si>
  <si>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</si>
  <si>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</si>
  <si>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</si>
  <si>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</si>
  <si>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</si>
  <si>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</si>
  <si>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</si>
  <si>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</si>
  <si>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</si>
  <si>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</si>
  <si>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</si>
  <si>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</si>
  <si>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</si>
  <si>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</si>
  <si>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</si>
  <si>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</si>
  <si>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</si>
  <si>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</si>
  <si>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</si>
  <si>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</si>
  <si>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</si>
  <si>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</si>
  <si>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</si>
  <si>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</si>
  <si>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</si>
  <si>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</si>
  <si>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</si>
  <si>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</si>
  <si>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</si>
  <si>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</si>
  <si>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</si>
  <si>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</si>
  <si>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</si>
  <si>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</si>
  <si>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</si>
  <si>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</si>
  <si>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</si>
  <si>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</si>
  <si>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</si>
  <si>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</si>
  <si>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</si>
  <si>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</si>
  <si>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</si>
  <si>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</si>
  <si>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</si>
  <si>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</si>
  <si>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</si>
  <si>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</si>
  <si>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</si>
  <si>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</si>
  <si>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</si>
  <si>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</si>
  <si>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</si>
  <si>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</si>
  <si>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</si>
  <si>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</si>
  <si>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</si>
  <si>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</si>
  <si>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</si>
  <si>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</si>
  <si>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</si>
  <si>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</si>
  <si>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</si>
  <si>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</si>
  <si>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</si>
  <si>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</si>
  <si>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</si>
  <si>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</si>
  <si>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</si>
  <si>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</si>
  <si>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</si>
  <si>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</si>
  <si>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</si>
  <si>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</si>
  <si>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</si>
  <si>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</si>
  <si>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</si>
  <si>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</si>
  <si>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</si>
  <si>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</si>
  <si>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</si>
  <si>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</si>
  <si>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</si>
  <si>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</si>
  <si>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</si>
  <si>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</si>
  <si>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</si>
  <si>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</si>
  <si>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</si>
  <si>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</si>
  <si>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</si>
  <si>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</si>
  <si>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</si>
  <si>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</si>
  <si>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</si>
  <si>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</si>
  <si>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</si>
  <si>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</si>
  <si>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</si>
  <si>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</si>
  <si>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</si>
  <si>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</si>
  <si>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</si>
  <si>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</si>
  <si>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</si>
  <si>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</si>
  <si>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</si>
  <si>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</si>
  <si>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</si>
  <si>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</si>
  <si>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</si>
  <si>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</si>
  <si>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</si>
  <si>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</si>
  <si>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</si>
  <si>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</si>
  <si>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</si>
  <si>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</si>
  <si>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</si>
  <si>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</si>
  <si>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</si>
  <si>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</si>
  <si>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</si>
  <si>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</si>
  <si>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</si>
  <si>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</si>
  <si>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</si>
  <si>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</si>
  <si>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</si>
  <si>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</si>
  <si>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</si>
  <si>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</si>
  <si>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</si>
  <si>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</si>
  <si>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</si>
  <si>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</si>
  <si>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</si>
  <si>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</si>
  <si>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</si>
  <si>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</si>
  <si>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</si>
  <si>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</si>
  <si>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</si>
  <si>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</si>
  <si>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</si>
  <si>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</si>
  <si>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</si>
  <si>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</si>
  <si>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</si>
  <si>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</si>
  <si>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</si>
  <si>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</si>
  <si>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</si>
  <si>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</si>
  <si>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</si>
  <si>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</si>
  <si>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</si>
  <si>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</si>
  <si>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</si>
  <si>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</si>
  <si>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</si>
  <si>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</si>
  <si>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</si>
  <si>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</si>
  <si>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</si>
  <si>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</si>
  <si>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</si>
  <si>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</si>
  <si>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</si>
  <si>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</si>
  <si>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</si>
  <si>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</si>
  <si>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</si>
  <si>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</si>
  <si>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</si>
  <si>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</si>
  <si>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</si>
  <si>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</si>
  <si>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</si>
  <si>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</si>
  <si>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</si>
  <si>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</si>
  <si>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</si>
  <si>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</si>
  <si>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</si>
  <si>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</si>
  <si>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</si>
  <si>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</si>
  <si>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</si>
  <si>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</si>
  <si>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</si>
  <si>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</si>
  <si>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</si>
  <si>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</si>
  <si>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</si>
  <si>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</si>
  <si>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</si>
  <si>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</si>
  <si>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</si>
  <si>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</si>
  <si>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</si>
  <si>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</si>
  <si>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</si>
  <si>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</si>
  <si>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</si>
  <si>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</si>
  <si>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</si>
  <si>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</si>
  <si>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</si>
  <si>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</si>
  <si>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</si>
  <si>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</si>
  <si>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</si>
  <si>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</si>
  <si>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</si>
  <si>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</si>
  <si>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</si>
  <si>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</si>
  <si>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</si>
  <si>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</si>
  <si>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</si>
  <si>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</si>
  <si>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</si>
  <si>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</si>
  <si>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</si>
  <si>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</si>
  <si>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</si>
  <si>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</si>
  <si>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</si>
  <si>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</si>
  <si>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</si>
  <si>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</si>
  <si>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</si>
  <si>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</si>
  <si>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</si>
  <si>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</si>
  <si>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</si>
  <si>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</si>
  <si>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</si>
  <si>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</si>
  <si>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</si>
  <si>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</si>
  <si>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</si>
  <si>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</si>
  <si>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</si>
  <si>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</si>
  <si>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</si>
  <si>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</si>
  <si>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</si>
  <si>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</si>
  <si>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</si>
  <si>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</si>
  <si>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</si>
  <si>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</si>
  <si>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</si>
  <si>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</si>
  <si>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</si>
  <si>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</si>
  <si>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</si>
  <si>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</si>
  <si>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</si>
  <si>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</si>
  <si>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</si>
  <si>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</si>
  <si>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</si>
  <si>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</si>
  <si>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</si>
  <si>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</si>
  <si>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</si>
  <si>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</si>
  <si>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</si>
  <si>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</si>
  <si>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</si>
  <si>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</si>
  <si>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</si>
  <si>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</si>
  <si>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</si>
  <si>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</si>
  <si>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</si>
  <si>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</si>
  <si>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</si>
  <si>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</si>
  <si>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</si>
  <si>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</si>
  <si>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</si>
  <si>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</si>
  <si>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</si>
  <si>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</si>
  <si>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</si>
  <si>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</si>
  <si>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</si>
  <si>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</si>
  <si>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</si>
  <si>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</si>
  <si>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</si>
  <si>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</si>
  <si>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</si>
  <si>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</si>
  <si>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</si>
  <si>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</si>
  <si>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</si>
  <si>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</si>
  <si>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</si>
  <si>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</si>
  <si>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</si>
  <si>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</si>
  <si>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</si>
  <si>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</si>
  <si>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</si>
  <si>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</si>
  <si>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</si>
  <si>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</si>
  <si>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</si>
  <si>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</si>
  <si>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</si>
  <si>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</si>
  <si>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</si>
  <si>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</si>
  <si>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</si>
  <si>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</si>
  <si>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</si>
  <si>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</si>
  <si>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</si>
  <si>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</si>
  <si>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</si>
  <si>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</si>
  <si>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</si>
  <si>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</si>
  <si>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</si>
  <si>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</si>
  <si>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</si>
  <si>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</si>
  <si>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</si>
  <si>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</si>
  <si>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</si>
  <si>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</si>
  <si>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</si>
  <si>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</si>
  <si>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</si>
  <si>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</si>
  <si>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</si>
  <si>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</si>
  <si>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</si>
  <si>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</si>
  <si>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</si>
  <si>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</si>
  <si>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</si>
  <si>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</si>
  <si>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</si>
  <si>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</si>
  <si>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</si>
  <si>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</si>
  <si>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</si>
  <si>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</si>
  <si>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</si>
  <si>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</si>
  <si>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</si>
  <si>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</si>
  <si>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</si>
  <si>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</si>
  <si>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</si>
  <si>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</si>
  <si>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</si>
  <si>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</si>
  <si>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</si>
  <si>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</si>
  <si>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</si>
  <si>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</si>
  <si>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</si>
  <si>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</si>
  <si>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</si>
  <si>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</si>
  <si>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</si>
  <si>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</si>
  <si>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</si>
  <si>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</si>
  <si>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</si>
  <si>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</si>
  <si>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</si>
  <si>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</si>
  <si>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</si>
  <si>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</si>
  <si>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</si>
  <si>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</si>
  <si>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</si>
  <si>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</si>
  <si>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</si>
  <si>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</si>
  <si>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</si>
  <si>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</si>
  <si>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</si>
  <si>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</si>
  <si>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</si>
  <si>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</si>
  <si>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</si>
  <si>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</si>
  <si>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</si>
  <si>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</si>
  <si>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</si>
  <si>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</si>
  <si>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</si>
  <si>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</si>
  <si>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</si>
  <si>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</si>
  <si>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</si>
  <si>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</si>
  <si>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</si>
  <si>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</si>
  <si>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</si>
  <si>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</si>
  <si>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</si>
  <si>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</si>
  <si>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</si>
  <si>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</si>
  <si>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</si>
  <si>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</si>
  <si>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</si>
  <si>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</si>
  <si>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</si>
  <si>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</si>
  <si>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</si>
  <si>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</si>
  <si>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</si>
  <si>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</si>
  <si>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</si>
  <si>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</si>
  <si>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</si>
  <si>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</si>
  <si>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</si>
  <si>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</si>
  <si>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</si>
  <si>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</si>
  <si>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</si>
  <si>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</si>
  <si>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</si>
  <si>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</si>
  <si>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</si>
  <si>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</si>
  <si>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</si>
  <si>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</si>
  <si>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</si>
  <si>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</si>
  <si>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</si>
  <si>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</si>
  <si>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</si>
  <si>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</si>
  <si>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</si>
  <si>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</si>
  <si>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</si>
  <si>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</si>
  <si>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</si>
  <si>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</si>
  <si>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</si>
  <si>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</si>
  <si>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</si>
  <si>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</si>
  <si>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</si>
  <si>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</si>
  <si>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</si>
  <si>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</si>
  <si>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</si>
  <si>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</si>
  <si>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</si>
  <si>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</si>
  <si>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</si>
  <si>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</si>
  <si>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</si>
  <si>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</si>
  <si>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</si>
  <si>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</si>
  <si>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</si>
  <si>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</si>
  <si>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</si>
  <si>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</si>
  <si>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</si>
  <si>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</si>
  <si>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</si>
  <si>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</si>
  <si>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</si>
  <si>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</si>
  <si>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</si>
  <si>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</si>
  <si>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</si>
  <si>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</si>
  <si>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</si>
  <si>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</si>
  <si>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</si>
  <si>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</si>
  <si>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</si>
  <si>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</si>
  <si>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</si>
  <si>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</si>
  <si>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</si>
  <si>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</si>
  <si>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</si>
  <si>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</si>
  <si>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</si>
  <si>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</si>
  <si>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</si>
  <si>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</si>
  <si>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</si>
  <si>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</si>
  <si>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</si>
  <si>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</si>
  <si>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</si>
  <si>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</si>
  <si>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</si>
  <si>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</si>
  <si>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</si>
  <si>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</si>
  <si>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</si>
  <si>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</si>
  <si>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</si>
  <si>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</si>
  <si>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</si>
  <si>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</si>
  <si>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</si>
  <si>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</si>
  <si>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</si>
  <si>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</si>
  <si>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</si>
  <si>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</si>
  <si>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</si>
  <si>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</si>
  <si>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</si>
  <si>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</si>
  <si>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</si>
  <si>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</si>
  <si>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</si>
  <si>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</si>
  <si>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</si>
  <si>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</si>
  <si>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</si>
  <si>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</si>
  <si>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</si>
  <si>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</si>
  <si>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</si>
  <si>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</si>
  <si>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</si>
  <si>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</si>
  <si>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</si>
  <si>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</si>
  <si>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</si>
  <si>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</si>
  <si>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</si>
  <si>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</si>
  <si>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</si>
  <si>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</si>
  <si>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</si>
  <si>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</si>
  <si>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</si>
  <si>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</si>
  <si>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</si>
  <si>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</si>
  <si>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</si>
  <si>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</si>
  <si>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</si>
  <si>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</si>
  <si>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</si>
  <si>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</si>
  <si>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</si>
  <si>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</si>
  <si>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</si>
  <si>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</si>
  <si>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</si>
  <si>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</si>
  <si>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</si>
  <si>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</si>
  <si>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</si>
  <si>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</si>
  <si>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</si>
  <si>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</si>
  <si>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</si>
  <si>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</si>
  <si>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</si>
  <si>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</si>
  <si>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</si>
  <si>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</si>
  <si>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</si>
  <si>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</si>
  <si>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</si>
  <si>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</si>
  <si>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</si>
  <si>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</si>
  <si>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</si>
  <si>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</si>
  <si>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</si>
  <si>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</si>
  <si>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</si>
  <si>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</si>
  <si>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</si>
  <si>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</si>
  <si>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</si>
  <si>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</si>
  <si>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</si>
  <si>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</si>
  <si>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</si>
  <si>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</si>
  <si>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</si>
  <si>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</si>
  <si>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</si>
  <si>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</si>
  <si>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</si>
  <si>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</si>
  <si>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</si>
  <si>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</si>
  <si>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</si>
  <si>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</si>
  <si>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</si>
  <si>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</si>
  <si>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</si>
  <si>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</si>
  <si>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</si>
  <si>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</si>
  <si>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</si>
  <si>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</si>
  <si>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</si>
  <si>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</si>
  <si>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</si>
  <si>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</si>
  <si>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</si>
  <si>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</si>
  <si>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</si>
  <si>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</si>
  <si>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</si>
  <si>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</si>
  <si>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</si>
  <si>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</si>
  <si>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</si>
  <si>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</si>
  <si>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</si>
  <si>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</si>
  <si>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</si>
  <si>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</si>
  <si>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</si>
  <si>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</si>
  <si>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</si>
  <si>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</si>
  <si>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</si>
  <si>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</si>
  <si>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</si>
  <si>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</si>
  <si>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</si>
  <si>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</si>
  <si>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</si>
  <si>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</si>
  <si>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</si>
  <si>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</si>
  <si>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</si>
  <si>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</si>
  <si>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</si>
  <si>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</si>
  <si>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</si>
  <si>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</si>
  <si>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</si>
  <si>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</si>
  <si>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</si>
  <si>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</si>
  <si>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</si>
  <si>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</si>
  <si>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</si>
  <si>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</si>
  <si>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</si>
  <si>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</si>
  <si>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</si>
  <si>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</si>
  <si>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</si>
  <si>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</si>
  <si>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</si>
  <si>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</si>
  <si>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</si>
  <si>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</si>
  <si>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</si>
  <si>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</si>
  <si>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</si>
  <si>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</si>
  <si>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</si>
  <si>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</si>
  <si>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</si>
  <si>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</si>
  <si>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</si>
  <si>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</si>
  <si>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</si>
  <si>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</si>
  <si>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</si>
  <si>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</si>
  <si>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</si>
  <si>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</si>
  <si>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</si>
  <si>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</si>
  <si>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</si>
  <si>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</si>
  <si>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</si>
  <si>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</si>
  <si>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</si>
  <si>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</si>
  <si>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</si>
  <si>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</si>
  <si>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</si>
  <si>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</si>
  <si>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</si>
  <si>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</si>
  <si>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</si>
  <si>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</si>
  <si>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</si>
  <si>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</si>
  <si>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</si>
  <si>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</si>
  <si>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</si>
  <si>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</si>
  <si>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</si>
  <si>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</si>
  <si>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</si>
  <si>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</si>
  <si>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</si>
  <si>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</si>
  <si>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</si>
  <si>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</si>
  <si>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</si>
  <si>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</si>
  <si>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</si>
  <si>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</si>
  <si>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</si>
  <si>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</si>
  <si>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</si>
  <si>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</si>
  <si>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</si>
  <si>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</si>
  <si>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</si>
  <si>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</si>
  <si>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</si>
  <si>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</si>
  <si>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</si>
  <si>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</si>
  <si>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</si>
  <si>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</si>
  <si>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</si>
  <si>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</si>
  <si>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</si>
  <si>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</si>
  <si>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</si>
  <si>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</si>
  <si>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</si>
  <si>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</si>
  <si>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</si>
  <si>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</si>
  <si>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</si>
  <si>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</si>
  <si>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</si>
  <si>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</si>
  <si>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</si>
  <si>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</si>
  <si>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</si>
  <si>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</si>
  <si>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</si>
  <si>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</si>
  <si>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</si>
  <si>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</si>
  <si>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</si>
  <si>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</si>
  <si>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</si>
  <si>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</si>
  <si>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</si>
  <si>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</si>
  <si>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</si>
  <si>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</si>
  <si>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</si>
  <si>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</si>
  <si>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</si>
  <si>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</si>
  <si>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</si>
  <si>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</si>
  <si>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</si>
  <si>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</si>
  <si>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</si>
  <si>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</si>
  <si>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</si>
  <si>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</si>
  <si>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</si>
  <si>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</si>
  <si>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</si>
  <si>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</si>
  <si>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</si>
  <si>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</si>
  <si>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</si>
  <si>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</si>
  <si>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</si>
  <si>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</si>
  <si>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</si>
  <si>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</si>
  <si>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</si>
  <si>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</si>
  <si>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</si>
  <si>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</si>
  <si>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</si>
  <si>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</si>
  <si>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</si>
  <si>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</si>
  <si>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</si>
  <si>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</si>
  <si>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</si>
  <si>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</si>
  <si>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</si>
  <si>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</si>
  <si>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</si>
  <si>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</si>
  <si>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</si>
  <si>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</si>
  <si>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</si>
  <si>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</si>
  <si>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</si>
  <si>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</si>
  <si>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</si>
  <si>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</si>
  <si>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</si>
  <si>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</si>
  <si>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</si>
  <si>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</si>
  <si>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</si>
  <si>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</si>
  <si>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</si>
  <si>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</si>
  <si>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</si>
  <si>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</si>
  <si>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</si>
  <si>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</si>
  <si>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</si>
  <si>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</si>
  <si>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</si>
  <si>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</si>
  <si>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</si>
  <si>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</si>
  <si>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</si>
  <si>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</si>
  <si>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</si>
  <si>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</si>
  <si>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</si>
  <si>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</si>
  <si>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</si>
  <si>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</si>
  <si>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</si>
  <si>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</si>
  <si>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</si>
  <si>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</si>
  <si>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</si>
  <si>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</si>
  <si>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</si>
  <si>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</si>
  <si>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</si>
  <si>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</si>
  <si>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</si>
  <si>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</si>
  <si>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</si>
  <si>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</si>
  <si>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</si>
  <si>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</si>
  <si>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</si>
  <si>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</si>
  <si>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</si>
  <si>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</si>
  <si>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</si>
  <si>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</si>
  <si>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</si>
  <si>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</si>
  <si>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</si>
  <si>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</si>
  <si>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</si>
  <si>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</si>
  <si>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</si>
  <si>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</si>
  <si>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</si>
  <si>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</si>
  <si>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</si>
  <si>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</si>
  <si>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</si>
  <si>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</si>
  <si>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</si>
  <si>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</si>
  <si>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</si>
  <si>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</si>
  <si>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</si>
  <si>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</si>
  <si>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</si>
  <si>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</si>
  <si>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</si>
  <si>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</si>
  <si>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</si>
  <si>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</si>
  <si>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</si>
  <si>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</si>
  <si>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</si>
  <si>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</si>
  <si>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</si>
  <si>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</si>
  <si>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</si>
  <si>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</si>
  <si>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</si>
  <si>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</si>
  <si>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</si>
  <si>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</si>
  <si>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</si>
  <si>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</si>
  <si>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</si>
  <si>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</si>
  <si>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</si>
  <si>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</si>
  <si>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</si>
  <si>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</si>
  <si>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</si>
  <si>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</si>
  <si>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</si>
  <si>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</si>
  <si>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</si>
  <si>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</si>
  <si>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</si>
  <si>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</si>
  <si>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</si>
  <si>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</si>
  <si>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</si>
  <si>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</si>
  <si>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</si>
  <si>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</si>
  <si>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</si>
  <si>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</si>
  <si>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</si>
  <si>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</si>
  <si>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</si>
  <si>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</si>
  <si>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</si>
  <si>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</si>
  <si>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</si>
  <si>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</si>
  <si>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</si>
  <si>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</si>
  <si>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</si>
  <si>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</si>
  <si>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</si>
  <si>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</si>
  <si>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</si>
  <si>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</si>
  <si>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</si>
  <si>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</si>
  <si>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</si>
  <si>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</si>
  <si>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</si>
  <si>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</si>
  <si>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</si>
  <si>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</si>
  <si>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</si>
  <si>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</si>
  <si>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</si>
  <si>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</si>
  <si>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</si>
  <si>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</si>
  <si>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</si>
  <si>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</si>
  <si>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</si>
  <si>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</si>
  <si>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</si>
  <si>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</si>
  <si>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</si>
  <si>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</si>
  <si>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</si>
  <si>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</si>
  <si>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</si>
  <si>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</si>
  <si>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</si>
  <si>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</si>
  <si>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</si>
  <si>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</si>
  <si>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</si>
  <si>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</si>
  <si>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</si>
  <si>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</si>
  <si>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</si>
  <si>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</si>
  <si>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</si>
  <si>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</si>
  <si>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</si>
  <si>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</si>
  <si>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</si>
  <si>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</si>
  <si>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</si>
  <si>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</si>
  <si>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</si>
  <si>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</si>
  <si>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</si>
  <si>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</si>
  <si>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</si>
  <si>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</si>
  <si>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</si>
  <si>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</si>
  <si>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</si>
  <si>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</si>
  <si>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</si>
  <si>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</si>
  <si>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</si>
  <si>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</si>
  <si>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</si>
  <si>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</si>
  <si>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</si>
  <si>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</si>
  <si>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</si>
  <si>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</si>
  <si>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</si>
  <si>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</si>
  <si>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</si>
  <si>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</si>
  <si>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</si>
  <si>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</si>
  <si>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</si>
  <si>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</si>
  <si>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</si>
  <si>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</si>
  <si>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</si>
  <si>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</si>
  <si>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</si>
  <si>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</si>
  <si>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</si>
  <si>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</si>
  <si>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</si>
  <si>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</si>
  <si>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</si>
  <si>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</si>
  <si>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</si>
  <si>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</si>
  <si>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</si>
  <si>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</si>
  <si>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</si>
  <si>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</si>
  <si>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</si>
  <si>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</si>
  <si>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</si>
  <si>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</si>
  <si>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</si>
  <si>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</si>
  <si>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</si>
  <si>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</si>
  <si>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</si>
  <si>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</si>
  <si>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</si>
  <si>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</si>
  <si>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</si>
  <si>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</si>
  <si>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</si>
  <si>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</si>
  <si>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</si>
  <si>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</si>
  <si>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</si>
  <si>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</si>
  <si>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</si>
  <si>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</si>
  <si>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</si>
  <si>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</si>
  <si>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</si>
  <si>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</si>
  <si>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</si>
  <si>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</si>
  <si>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</si>
  <si>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</si>
  <si>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</si>
  <si>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</si>
  <si>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</si>
  <si>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</si>
  <si>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</si>
  <si>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</si>
  <si>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</si>
  <si>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</si>
  <si>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</si>
  <si>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</si>
  <si>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</si>
  <si>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</si>
  <si>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</si>
  <si>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</si>
  <si>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</si>
  <si>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</si>
  <si>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</si>
  <si>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</si>
  <si>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</si>
  <si>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</si>
  <si>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</si>
  <si>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</si>
  <si>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</si>
  <si>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</si>
  <si>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</si>
  <si>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</si>
  <si>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</si>
  <si>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</si>
  <si>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</si>
  <si>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</si>
  <si>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</si>
  <si>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</si>
  <si>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</si>
  <si>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</si>
  <si>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</si>
  <si>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</si>
  <si>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</si>
  <si>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</si>
  <si>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</si>
  <si>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</si>
  <si>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</si>
  <si>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</si>
  <si>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</si>
  <si>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</si>
  <si>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</si>
  <si>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</si>
  <si>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</si>
  <si>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</si>
  <si>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</si>
  <si>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</si>
  <si>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</si>
  <si>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</si>
  <si>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</si>
  <si>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</si>
  <si>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</si>
  <si>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</si>
  <si>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</si>
  <si>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</si>
  <si>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</si>
  <si>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</si>
  <si>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</si>
  <si>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</si>
  <si>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</si>
  <si>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</si>
  <si>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</si>
  <si>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</si>
  <si>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</si>
  <si>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</si>
  <si>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</si>
  <si>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</si>
  <si>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</si>
  <si>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</si>
  <si>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</si>
  <si>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</si>
  <si>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</si>
  <si>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</si>
  <si>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</si>
  <si>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</si>
  <si>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</si>
  <si>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</si>
  <si>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</si>
  <si>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</si>
  <si>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</si>
  <si>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</si>
  <si>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</si>
  <si>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</si>
  <si>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</si>
  <si>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</si>
  <si>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</si>
  <si>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</si>
  <si>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</si>
  <si>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</si>
  <si>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</si>
  <si>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</si>
  <si>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</si>
  <si>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</si>
  <si>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</si>
  <si>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</si>
  <si>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</si>
  <si>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</si>
  <si>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</si>
  <si>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</si>
  <si>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</si>
  <si>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</si>
  <si>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</si>
  <si>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</si>
  <si>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</si>
  <si>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</si>
  <si>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</si>
  <si>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</si>
  <si>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</si>
  <si>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</si>
  <si>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</si>
  <si>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</si>
  <si>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</si>
  <si>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</si>
  <si>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</si>
  <si>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</si>
  <si>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</si>
  <si>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</si>
  <si>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</si>
  <si>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</si>
  <si>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</si>
  <si>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</si>
  <si>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</si>
  <si>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</si>
  <si>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</si>
  <si>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</si>
  <si>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</si>
  <si>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</si>
  <si>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</si>
  <si>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</si>
  <si>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</si>
  <si>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</si>
  <si>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</si>
  <si>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</si>
  <si>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</si>
  <si>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</si>
  <si>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</si>
  <si>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</si>
  <si>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</si>
  <si>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</si>
  <si>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</si>
  <si>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</si>
  <si>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</si>
  <si>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</si>
  <si>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</si>
  <si>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</si>
  <si>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</si>
  <si>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</si>
  <si>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</si>
  <si>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</si>
  <si>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</si>
  <si>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</si>
  <si>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</si>
  <si>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</si>
  <si>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</si>
  <si>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</si>
  <si>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</si>
  <si>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</si>
  <si>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</si>
  <si>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</si>
  <si>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</si>
  <si>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</si>
  <si>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</si>
  <si>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</si>
  <si>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</si>
  <si>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</si>
  <si>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</si>
  <si>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</si>
  <si>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</si>
  <si>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</si>
  <si>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</si>
  <si>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</si>
  <si>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</si>
  <si>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</si>
  <si>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</si>
  <si>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</si>
  <si>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</si>
  <si>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</si>
  <si>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</si>
  <si>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</si>
  <si>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</si>
  <si>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</si>
  <si>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</si>
  <si>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</si>
  <si>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</si>
  <si>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</si>
  <si>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</si>
  <si>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</si>
  <si>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</si>
  <si>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</si>
  <si>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</si>
  <si>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</si>
  <si>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</si>
  <si>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</si>
  <si>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</si>
  <si>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</si>
  <si>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</si>
  <si>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</si>
  <si>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</si>
  <si>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</si>
  <si>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</si>
  <si>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</si>
  <si>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</si>
  <si>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</si>
  <si>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</si>
  <si>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</si>
  <si>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</si>
  <si>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</si>
  <si>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</si>
  <si>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</si>
  <si>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</si>
  <si>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</si>
  <si>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</si>
  <si>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</si>
  <si>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</si>
  <si>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</si>
  <si>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</si>
  <si>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</si>
  <si>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</si>
  <si>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</si>
  <si>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</si>
  <si>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</si>
  <si>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</si>
  <si>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</si>
  <si>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</si>
  <si>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</si>
  <si>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</si>
  <si>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</si>
  <si>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</si>
  <si>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</si>
  <si>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</si>
  <si>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</si>
  <si>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</si>
  <si>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</si>
  <si>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</si>
  <si>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</si>
  <si>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</si>
  <si>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</si>
  <si>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</si>
  <si>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</si>
  <si>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</si>
  <si>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</si>
  <si>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</si>
  <si>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</si>
  <si>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</si>
  <si>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</si>
  <si>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</si>
  <si>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</si>
  <si>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</si>
  <si>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</si>
  <si>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</si>
  <si>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</si>
  <si>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</si>
  <si>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</si>
  <si>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</si>
  <si>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</si>
  <si>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</si>
  <si>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</si>
  <si>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</si>
  <si>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</si>
  <si>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</si>
  <si>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</si>
  <si>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</si>
  <si>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</si>
  <si>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</si>
  <si>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</si>
  <si>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</si>
  <si>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</si>
  <si>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</si>
  <si>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</si>
  <si>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</si>
  <si>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</si>
  <si>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</si>
  <si>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</si>
  <si>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</si>
  <si>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</si>
  <si>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</si>
  <si>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</si>
  <si>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</si>
  <si>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</si>
  <si>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</si>
  <si>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</si>
  <si>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</si>
  <si>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</si>
  <si>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</si>
  <si>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</si>
  <si>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</si>
  <si>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</si>
  <si>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</si>
  <si>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</si>
  <si>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</si>
  <si>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</si>
  <si>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</si>
  <si>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</si>
  <si>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</si>
  <si>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</si>
  <si>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</si>
  <si>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</si>
  <si>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</si>
  <si>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</si>
  <si>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</si>
  <si>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</si>
  <si>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</si>
  <si>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</si>
  <si>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</si>
  <si>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</si>
  <si>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</si>
  <si>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</si>
  <si>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</si>
  <si>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</si>
  <si>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</si>
  <si>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</si>
  <si>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</si>
  <si>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</si>
  <si>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</si>
  <si>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</si>
  <si>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</si>
  <si>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</si>
  <si>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</si>
  <si>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</si>
  <si>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</si>
  <si>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</si>
  <si>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</si>
  <si>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</si>
  <si>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</si>
  <si>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</si>
  <si>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</si>
  <si>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</si>
  <si>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</si>
  <si>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</si>
  <si>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</si>
  <si>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</si>
  <si>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</si>
  <si>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</si>
  <si>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</si>
  <si>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</si>
  <si>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</si>
  <si>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</si>
  <si>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</si>
  <si>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</si>
  <si>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</si>
  <si>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</si>
  <si>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</si>
  <si>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</si>
  <si>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</si>
  <si>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</si>
  <si>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</si>
  <si>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</si>
  <si>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</si>
  <si>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</si>
  <si>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</si>
  <si>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</si>
  <si>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</si>
  <si>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</si>
  <si>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</si>
  <si>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</si>
  <si>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</si>
  <si>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</si>
  <si>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</si>
  <si>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</si>
  <si>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</si>
  <si>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</si>
  <si>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</si>
  <si>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</si>
  <si>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</si>
  <si>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</si>
  <si>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</si>
  <si>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</si>
  <si>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</si>
  <si>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</si>
  <si>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</si>
  <si>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</si>
  <si>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</si>
  <si>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</si>
  <si>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</si>
  <si>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</si>
  <si>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</si>
  <si>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</si>
  <si>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</si>
  <si>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</si>
  <si>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</si>
  <si>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</si>
  <si>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</si>
  <si>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</si>
  <si>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</si>
  <si>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</si>
  <si>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</si>
  <si>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</si>
  <si>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</si>
  <si>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</si>
  <si>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</si>
  <si>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</si>
  <si>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</si>
  <si>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</si>
  <si>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</si>
  <si>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</si>
  <si>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</si>
  <si>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</si>
  <si>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</si>
  <si>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</si>
  <si>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</si>
  <si>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</si>
  <si>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</si>
  <si>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</si>
  <si>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</si>
  <si>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</si>
  <si>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</si>
  <si>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</si>
  <si>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</si>
  <si>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</si>
  <si>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</si>
  <si>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</si>
  <si>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</si>
  <si>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</si>
  <si>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</si>
  <si>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</si>
  <si>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</si>
  <si>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</si>
  <si>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</si>
  <si>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</si>
  <si>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</si>
  <si>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</si>
  <si>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</si>
  <si>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</si>
  <si>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</si>
  <si>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</si>
  <si>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</si>
  <si>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</si>
  <si>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</si>
  <si>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</si>
  <si>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</si>
  <si>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</si>
  <si>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</si>
  <si>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</si>
  <si>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</si>
  <si>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</si>
  <si>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</si>
  <si>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</si>
  <si>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</si>
  <si>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</si>
  <si>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</si>
  <si>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</si>
  <si>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</si>
  <si>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</si>
  <si>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</si>
  <si>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</si>
  <si>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</si>
  <si>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</si>
  <si>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</si>
  <si>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</si>
  <si>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</si>
  <si>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</si>
  <si>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</si>
  <si>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</si>
  <si>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</si>
  <si>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</si>
  <si>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</si>
  <si>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</si>
  <si>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</si>
  <si>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</si>
  <si>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</si>
  <si>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</si>
  <si>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</si>
  <si>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</si>
  <si>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</si>
  <si>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</si>
  <si>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</si>
  <si>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</si>
  <si>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</si>
  <si>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</si>
  <si>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</si>
  <si>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</si>
  <si>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</si>
  <si>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</si>
  <si>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</si>
  <si>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</si>
  <si>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</si>
  <si>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</si>
  <si>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</si>
  <si>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</si>
  <si>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</si>
  <si>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</si>
  <si>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</si>
  <si>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</si>
  <si>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</si>
  <si>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</si>
  <si>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</si>
  <si>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</si>
  <si>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</si>
  <si>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</si>
  <si>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</si>
  <si>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</si>
  <si>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</si>
  <si>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</si>
  <si>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</si>
  <si>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</si>
  <si>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</si>
  <si>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</si>
  <si>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</si>
  <si>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</si>
  <si>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</si>
  <si>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</si>
  <si>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</si>
  <si>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</si>
  <si>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</si>
  <si>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</si>
  <si>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</si>
  <si>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</si>
  <si>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</si>
  <si>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</si>
  <si>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</si>
  <si>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</si>
  <si>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</si>
  <si>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</si>
  <si>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</si>
  <si>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</si>
  <si>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</si>
  <si>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</si>
  <si>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</si>
  <si>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</si>
  <si>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</si>
  <si>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</si>
  <si>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</si>
  <si>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</si>
  <si>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</si>
  <si>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</si>
  <si>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</si>
  <si>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</si>
  <si>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</si>
  <si>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</si>
  <si>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</si>
  <si>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</si>
  <si>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</si>
  <si>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</si>
  <si>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</si>
  <si>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</si>
  <si>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</si>
  <si>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</si>
  <si>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</si>
  <si>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</si>
  <si>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</si>
  <si>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</si>
  <si>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</si>
  <si>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</si>
  <si>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</si>
  <si>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</si>
  <si>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</si>
  <si>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</si>
  <si>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</si>
  <si>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</si>
  <si>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</si>
  <si>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</si>
  <si>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</si>
  <si>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</si>
  <si>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</si>
  <si>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</si>
  <si>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</si>
  <si>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</si>
  <si>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</si>
  <si>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</si>
  <si>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</si>
  <si>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</si>
  <si>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</si>
  <si>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</si>
  <si>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</si>
  <si>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</si>
  <si>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</si>
  <si>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</si>
  <si>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</si>
  <si>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</si>
  <si>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</si>
  <si>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</si>
  <si>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</si>
  <si>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</si>
  <si>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</si>
  <si>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</si>
  <si>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</si>
  <si>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</si>
  <si>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</si>
  <si>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</si>
  <si>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</si>
  <si>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</si>
  <si>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</si>
  <si>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</si>
  <si>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</si>
  <si>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</si>
  <si>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</si>
  <si>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</si>
  <si>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</si>
  <si>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</si>
  <si>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</si>
  <si>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</si>
  <si>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</si>
  <si>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</si>
  <si>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</si>
  <si>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</si>
  <si>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</si>
  <si>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</si>
  <si>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</si>
  <si>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</si>
  <si>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</si>
  <si>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</si>
  <si>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</si>
  <si>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</si>
  <si>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</si>
  <si>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</si>
  <si>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</si>
  <si>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</si>
  <si>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</si>
  <si>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</si>
  <si>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</si>
  <si>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</si>
  <si>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</si>
  <si>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</si>
  <si>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</si>
  <si>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</si>
  <si>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</si>
  <si>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</si>
  <si>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</si>
  <si>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</si>
  <si>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</si>
  <si>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</si>
  <si>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</si>
  <si>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</si>
  <si>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</si>
  <si>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</si>
  <si>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</si>
  <si>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</si>
  <si>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</si>
  <si>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</si>
  <si>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</si>
  <si>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</si>
  <si>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</si>
  <si>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</si>
  <si>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</si>
  <si>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</si>
  <si>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</si>
  <si>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</si>
  <si>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</si>
  <si>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</si>
  <si>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</si>
  <si>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</si>
  <si>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</si>
  <si>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</si>
  <si>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</si>
  <si>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</si>
  <si>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</si>
  <si>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</si>
  <si>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</si>
  <si>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</si>
  <si>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</si>
  <si>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</si>
  <si>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</si>
  <si>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</si>
  <si>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</si>
  <si>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</si>
  <si>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</si>
  <si>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</si>
  <si>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</si>
  <si>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</si>
  <si>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</si>
  <si>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</si>
  <si>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</si>
  <si>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</si>
  <si>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</si>
  <si>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</si>
  <si>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</si>
  <si>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</si>
  <si>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</si>
  <si>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</si>
  <si>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</si>
  <si>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</si>
  <si>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</si>
  <si>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</si>
  <si>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</si>
  <si>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</si>
  <si>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</si>
  <si>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</si>
  <si>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</si>
  <si>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</si>
  <si>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</si>
  <si>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</si>
  <si>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</si>
  <si>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</si>
  <si>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</si>
  <si>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</si>
  <si>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</si>
  <si>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</si>
  <si>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</si>
  <si>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</si>
  <si>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</si>
  <si>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</si>
  <si>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</si>
  <si>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</si>
  <si>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</si>
  <si>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</si>
  <si>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</si>
  <si>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</si>
  <si>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</si>
  <si>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</si>
  <si>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</si>
  <si>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</si>
  <si>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</si>
  <si>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</si>
  <si>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</si>
  <si>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</si>
  <si>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</si>
  <si>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</si>
  <si>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</si>
  <si>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</si>
  <si>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</si>
  <si>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</si>
  <si>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</si>
  <si>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</si>
  <si>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</si>
  <si>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</si>
  <si>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</si>
  <si>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</si>
  <si>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</si>
  <si>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</si>
  <si>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</si>
  <si>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</si>
  <si>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</si>
  <si>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</si>
  <si>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</si>
  <si>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</si>
  <si>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</si>
  <si>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</si>
  <si>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</si>
  <si>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</si>
  <si>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</si>
  <si>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</si>
  <si>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</si>
  <si>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</si>
  <si>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</si>
  <si>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</si>
  <si>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</si>
  <si>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</si>
  <si>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</si>
  <si>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</si>
  <si>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</si>
  <si>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</si>
  <si>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</si>
  <si>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</si>
  <si>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</si>
  <si>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</si>
  <si>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</si>
  <si>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</si>
  <si>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</si>
  <si>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</si>
  <si>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</si>
  <si>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</si>
  <si>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</si>
  <si>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</si>
  <si>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</si>
  <si>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</si>
  <si>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</si>
  <si>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</si>
  <si>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</si>
  <si>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</si>
  <si>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</si>
  <si>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</si>
  <si>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</si>
  <si>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</si>
  <si>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</si>
  <si>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</si>
  <si>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</si>
  <si>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</si>
  <si>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</si>
  <si>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</si>
  <si>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</si>
  <si>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</si>
  <si>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</si>
  <si>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</si>
  <si>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</si>
  <si>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</si>
  <si>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</si>
  <si>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</si>
  <si>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</si>
  <si>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</si>
  <si>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</si>
  <si>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</si>
  <si>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</si>
  <si>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</si>
  <si>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</si>
  <si>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</si>
  <si>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</si>
  <si>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</si>
  <si>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</si>
  <si>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</si>
  <si>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</si>
  <si>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</si>
  <si>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</si>
  <si>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</si>
  <si>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</si>
  <si>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</si>
  <si>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</si>
  <si>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</si>
  <si>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</si>
  <si>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</si>
  <si>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</si>
  <si>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</si>
  <si>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</si>
  <si>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</si>
  <si>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</si>
  <si>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</si>
  <si>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</si>
  <si>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</si>
  <si>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</si>
  <si>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</si>
  <si>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</si>
  <si>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</si>
  <si>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</si>
  <si>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</si>
  <si>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</si>
  <si>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</si>
  <si>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</si>
  <si>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</si>
  <si>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</si>
  <si>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</si>
  <si>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</si>
  <si>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</si>
  <si>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</si>
  <si>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</si>
  <si>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</si>
  <si>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</si>
  <si>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</si>
  <si>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</si>
  <si>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</si>
  <si>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</si>
  <si>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</si>
  <si>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</si>
  <si>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</si>
  <si>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</si>
  <si>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</si>
  <si>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</si>
  <si>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</si>
  <si>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</si>
  <si>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</si>
  <si>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</si>
  <si>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</si>
  <si>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</si>
  <si>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</si>
  <si>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</si>
  <si>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</si>
  <si>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</si>
  <si>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</si>
  <si>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</si>
  <si>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</si>
  <si>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</si>
  <si>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</si>
  <si>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</si>
  <si>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</si>
  <si>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</si>
  <si>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</si>
  <si>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</si>
  <si>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</si>
  <si>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</si>
  <si>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</si>
  <si>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</si>
  <si>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</si>
  <si>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</si>
  <si>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</si>
  <si>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</si>
  <si>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</si>
  <si>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</si>
  <si>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</si>
  <si>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</si>
  <si>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</si>
  <si>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</si>
  <si>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</si>
  <si>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</si>
  <si>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</si>
  <si>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</si>
  <si>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</si>
  <si>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</si>
  <si>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</si>
  <si>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</si>
  <si>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</si>
  <si>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</si>
  <si>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</si>
  <si>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</si>
  <si>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</si>
  <si>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</si>
  <si>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</si>
  <si>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</si>
  <si>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</si>
  <si>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</si>
  <si>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</si>
  <si>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</si>
  <si>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</si>
  <si>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</si>
  <si>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</si>
  <si>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</si>
  <si>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</si>
  <si>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</si>
  <si>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</si>
  <si>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</si>
  <si>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</si>
  <si>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</si>
  <si>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</si>
  <si>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</si>
  <si>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</si>
  <si>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</si>
  <si>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</si>
  <si>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</si>
  <si>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</si>
  <si>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</si>
  <si>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</si>
  <si>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</si>
  <si>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</si>
  <si>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</si>
  <si>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</si>
  <si>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</si>
  <si>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</si>
  <si>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</si>
  <si>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</si>
  <si>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</si>
  <si>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</si>
  <si>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</si>
  <si>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</si>
  <si>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</si>
  <si>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</si>
  <si>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</si>
  <si>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</si>
  <si>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</si>
  <si>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</si>
  <si>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</si>
  <si>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</si>
  <si>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</si>
  <si>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</si>
  <si>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</si>
  <si>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</si>
  <si>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</si>
  <si>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</si>
  <si>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</si>
  <si>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</si>
  <si>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</si>
  <si>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</si>
  <si>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</si>
  <si>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</si>
  <si>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</si>
  <si>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</si>
  <si>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</si>
  <si>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</si>
  <si>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</si>
  <si>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</si>
  <si>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</si>
  <si>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</si>
  <si>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</si>
  <si>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</si>
  <si>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</si>
  <si>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</si>
  <si>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</si>
  <si>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</si>
  <si>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</si>
  <si>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</si>
  <si>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</si>
  <si>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</si>
  <si>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</si>
  <si>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</si>
  <si>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</si>
  <si>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</si>
  <si>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</si>
  <si>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</si>
  <si>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</si>
  <si>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</si>
  <si>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</si>
  <si>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</si>
  <si>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</si>
  <si>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</si>
  <si>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</si>
  <si>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</si>
  <si>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</si>
  <si>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</si>
  <si>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</si>
  <si>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</si>
  <si>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</si>
  <si>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</si>
  <si>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</si>
  <si>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</si>
  <si>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</si>
  <si>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</si>
  <si>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</si>
  <si>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</si>
  <si>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</si>
  <si>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</si>
  <si>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</si>
  <si>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</si>
  <si>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</si>
  <si>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</si>
  <si>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</si>
  <si>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</si>
  <si>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</si>
  <si>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</si>
  <si>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</si>
  <si>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</si>
  <si>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</si>
  <si>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</si>
  <si>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</si>
  <si>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</si>
  <si>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</si>
  <si>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</si>
  <si>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</si>
  <si>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</si>
  <si>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</si>
  <si>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</si>
  <si>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</si>
  <si>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</si>
  <si>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</si>
  <si>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</si>
  <si>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</si>
  <si>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</si>
  <si>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</si>
  <si>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</si>
  <si>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</si>
  <si>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</si>
  <si>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</si>
  <si>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</si>
  <si>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</si>
  <si>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</si>
  <si>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</si>
  <si>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</si>
  <si>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</si>
  <si>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</si>
  <si>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</si>
  <si>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</si>
  <si>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</si>
  <si>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</si>
  <si>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</si>
  <si>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</si>
  <si>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</si>
  <si>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</si>
  <si>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</si>
  <si>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</si>
  <si>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</si>
  <si>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</si>
  <si>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</si>
  <si>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</si>
  <si>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</si>
  <si>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</si>
  <si>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</si>
  <si>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</si>
  <si>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</si>
  <si>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</si>
  <si>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</si>
  <si>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</si>
  <si>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</si>
  <si>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</si>
  <si>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</si>
  <si>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</si>
  <si>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</si>
  <si>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</si>
  <si>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</si>
  <si>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</si>
  <si>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</si>
  <si>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</si>
  <si>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</si>
  <si>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</si>
  <si>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</si>
  <si>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</si>
  <si>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</si>
  <si>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</si>
  <si>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</si>
  <si>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</si>
  <si>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</si>
  <si>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</si>
  <si>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</si>
  <si>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</si>
  <si>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</si>
  <si>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</si>
  <si>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</si>
  <si>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</si>
  <si>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</si>
  <si>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</si>
  <si>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</si>
  <si>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</si>
  <si>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</si>
  <si>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</si>
  <si>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</si>
  <si>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</si>
  <si>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</si>
  <si>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</si>
  <si>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</si>
  <si>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</si>
  <si>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</si>
  <si>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</si>
  <si>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</si>
  <si>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</si>
  <si>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</si>
  <si>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</si>
  <si>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</si>
  <si>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</si>
  <si>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</si>
  <si>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</si>
  <si>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</si>
  <si>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</si>
  <si>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</si>
  <si>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</si>
  <si>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</si>
  <si>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</si>
  <si>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</si>
  <si>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</si>
  <si>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</si>
  <si>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</si>
  <si>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</si>
  <si>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</si>
  <si>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</si>
  <si>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</si>
  <si>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</si>
  <si>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</si>
  <si>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</si>
  <si>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</si>
  <si>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</si>
  <si>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</si>
  <si>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</si>
  <si>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</si>
  <si>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</si>
  <si>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</si>
  <si>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</si>
  <si>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</si>
  <si>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</si>
  <si>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</si>
  <si>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</si>
  <si>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</si>
  <si>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</si>
  <si>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</si>
  <si>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</si>
  <si>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</si>
  <si>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</si>
  <si>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</si>
  <si>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</si>
  <si>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</si>
  <si>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</si>
  <si>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</si>
  <si>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</si>
  <si>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</si>
  <si>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</si>
  <si>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</si>
  <si>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</si>
  <si>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</si>
  <si>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</si>
  <si>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</si>
  <si>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</si>
  <si>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</si>
  <si>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</si>
  <si>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</si>
  <si>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</si>
  <si>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</si>
  <si>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</si>
  <si>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</si>
  <si>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</si>
  <si>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</si>
  <si>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</si>
  <si>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</si>
  <si>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</si>
  <si>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</si>
  <si>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</si>
  <si>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</si>
  <si>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</si>
  <si>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</si>
  <si>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</si>
  <si>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</si>
  <si>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</si>
  <si>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</si>
  <si>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</si>
  <si>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</si>
  <si>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</si>
  <si>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</si>
  <si>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</si>
  <si>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</si>
  <si>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</si>
  <si>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</si>
  <si>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</si>
  <si>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</si>
  <si>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</si>
  <si>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</si>
  <si>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</si>
  <si>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</si>
  <si>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</si>
  <si>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</si>
  <si>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</si>
  <si>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</si>
  <si>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</si>
  <si>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</si>
  <si>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</si>
  <si>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</si>
  <si>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</si>
  <si>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</si>
  <si>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</si>
  <si>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</si>
  <si>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</si>
  <si>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</si>
  <si>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</si>
  <si>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</si>
  <si>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</si>
  <si>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</si>
  <si>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</si>
  <si>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</si>
  <si>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</si>
  <si>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</si>
  <si>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</si>
  <si>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</si>
  <si>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</si>
  <si>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</si>
  <si>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</si>
  <si>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</si>
  <si>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</si>
  <si>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</si>
  <si>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</si>
  <si>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</si>
  <si>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</si>
  <si>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</si>
  <si>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</si>
  <si>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</si>
  <si>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</si>
  <si>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</si>
  <si>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</si>
  <si>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</si>
  <si>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</si>
  <si>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</si>
  <si>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</si>
  <si>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</si>
  <si>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</si>
  <si>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</si>
  <si>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</si>
  <si>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</si>
  <si>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</si>
  <si>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</si>
  <si>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</si>
  <si>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</si>
  <si>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</si>
  <si>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</si>
  <si>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</si>
  <si>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</si>
  <si>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</si>
  <si>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</si>
  <si>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</si>
  <si>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</si>
  <si>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</si>
  <si>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</si>
  <si>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</si>
  <si>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</si>
  <si>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</si>
  <si>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</si>
  <si>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</si>
  <si>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</si>
  <si>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</si>
  <si>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</si>
  <si>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</si>
  <si>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</si>
  <si>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</si>
  <si>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</si>
  <si>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</si>
  <si>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</si>
  <si>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</si>
  <si>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</si>
  <si>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</si>
  <si>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</si>
  <si>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</si>
  <si>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</si>
  <si>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</si>
  <si>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</si>
  <si>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</si>
  <si>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</si>
  <si>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</si>
  <si>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</si>
  <si>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</si>
  <si>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</si>
  <si>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</si>
  <si>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</si>
  <si>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</si>
  <si>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</si>
  <si>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</si>
  <si>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</si>
  <si>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</si>
  <si>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</si>
  <si>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</si>
  <si>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</si>
  <si>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</si>
  <si>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</si>
  <si>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</si>
  <si>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</si>
  <si>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</si>
  <si>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</si>
  <si>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</si>
  <si>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</si>
  <si>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</si>
  <si>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</si>
  <si>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</si>
  <si>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</si>
  <si>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</si>
  <si>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</si>
  <si>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</si>
  <si>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</si>
  <si>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</si>
  <si>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</si>
  <si>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</si>
  <si>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</si>
  <si>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</si>
  <si>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</si>
  <si>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</si>
  <si>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</si>
  <si>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</si>
  <si>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</si>
  <si>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</si>
  <si>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</si>
  <si>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</si>
  <si>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</si>
  <si>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</si>
  <si>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</si>
  <si>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</si>
  <si>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</si>
  <si>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</si>
  <si>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</si>
  <si>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</si>
  <si>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</si>
  <si>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</si>
  <si>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</si>
  <si>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</si>
  <si>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</si>
  <si>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</si>
  <si>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</si>
  <si>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</si>
  <si>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</si>
  <si>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</si>
  <si>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</si>
  <si>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</si>
  <si>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</si>
  <si>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</si>
  <si>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</si>
  <si>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</si>
  <si>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</si>
  <si>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</si>
  <si>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</si>
  <si>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</si>
  <si>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</si>
  <si>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</si>
  <si>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</si>
  <si>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</si>
  <si>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</si>
  <si>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</si>
  <si>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</si>
  <si>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</si>
  <si>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</si>
  <si>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</si>
  <si>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</si>
  <si>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</si>
  <si>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</si>
  <si>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</si>
  <si>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</si>
  <si>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</si>
  <si>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</si>
  <si>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</si>
  <si>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</si>
  <si>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</si>
  <si>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</si>
  <si>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</si>
  <si>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</si>
  <si>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</si>
  <si>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</si>
  <si>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</si>
  <si>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</si>
  <si>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</si>
  <si>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</si>
  <si>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</si>
  <si>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</si>
  <si>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</si>
  <si>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</si>
  <si>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</si>
  <si>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</si>
  <si>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</si>
  <si>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</si>
  <si>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</si>
  <si>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</si>
  <si>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</si>
  <si>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</si>
  <si>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</si>
  <si>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</si>
  <si>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</si>
  <si>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</si>
  <si>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</si>
  <si>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</si>
  <si>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</si>
  <si>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</si>
  <si>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</si>
  <si>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</si>
  <si>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</si>
  <si>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</si>
  <si>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</si>
  <si>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</si>
  <si>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</si>
  <si>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</si>
  <si>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</si>
  <si>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</si>
  <si>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</si>
  <si>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</si>
  <si>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</si>
  <si>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</si>
  <si>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</si>
  <si>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</si>
  <si>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</si>
  <si>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</si>
  <si>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</si>
  <si>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</si>
  <si>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</si>
  <si>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</si>
  <si>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</si>
  <si>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</si>
  <si>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</si>
  <si>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</si>
  <si>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</si>
  <si>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</si>
  <si>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</si>
  <si>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</si>
  <si>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</si>
  <si>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</si>
  <si>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</si>
  <si>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</si>
  <si>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</si>
  <si>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</si>
  <si>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</si>
  <si>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</si>
  <si>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</si>
  <si>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</si>
  <si>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</si>
  <si>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</si>
  <si>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</si>
  <si>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</si>
  <si>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</si>
  <si>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</si>
  <si>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</si>
  <si>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</si>
  <si>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</si>
  <si>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</si>
  <si>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</si>
  <si>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</si>
  <si>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</si>
  <si>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</si>
  <si>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</si>
  <si>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</si>
  <si>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</si>
  <si>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</si>
  <si>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</si>
  <si>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</si>
  <si>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</si>
  <si>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</si>
  <si>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</si>
  <si>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</si>
  <si>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</si>
  <si>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</si>
  <si>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</si>
  <si>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</si>
  <si>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</si>
  <si>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</si>
  <si>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</si>
  <si>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</si>
  <si>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</si>
  <si>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</si>
  <si>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</si>
  <si>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</si>
  <si>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</si>
  <si>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</si>
  <si>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</si>
  <si>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</si>
  <si>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</si>
  <si>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</si>
  <si>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</si>
  <si>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</si>
  <si>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</si>
  <si>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</si>
  <si>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</si>
  <si>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</si>
  <si>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</si>
  <si>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</si>
  <si>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</si>
  <si>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</si>
  <si>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</si>
  <si>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</si>
  <si>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</si>
  <si>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</si>
  <si>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</si>
  <si>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</si>
  <si>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</si>
  <si>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</si>
  <si>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</si>
  <si>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</si>
  <si>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</si>
  <si>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</si>
  <si>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</si>
  <si>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</si>
  <si>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</si>
  <si>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</si>
  <si>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</si>
  <si>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</si>
  <si>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</si>
  <si>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</si>
  <si>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</si>
  <si>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</si>
  <si>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</si>
  <si>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</si>
  <si>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</si>
  <si>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</si>
  <si>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</si>
  <si>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</si>
  <si>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</si>
  <si>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</si>
  <si>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</si>
  <si>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</si>
  <si>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</si>
  <si>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</si>
  <si>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</si>
  <si>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</si>
  <si>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</si>
  <si>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</si>
  <si>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</si>
  <si>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</si>
  <si>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</si>
  <si>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</si>
  <si>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</si>
  <si>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</si>
  <si>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</si>
  <si>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</si>
  <si>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</si>
  <si>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</si>
  <si>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</si>
  <si>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</si>
  <si>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</si>
  <si>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</si>
  <si>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</si>
  <si>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</si>
  <si>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</si>
  <si>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</si>
  <si>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</si>
  <si>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</si>
  <si>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</si>
  <si>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</si>
  <si>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</si>
  <si>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</si>
  <si>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</si>
  <si>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</si>
  <si>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</si>
  <si>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</si>
  <si>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</si>
  <si>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</si>
  <si>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</si>
  <si>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</si>
  <si>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</si>
  <si>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</si>
  <si>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</si>
  <si>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</si>
  <si>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</si>
  <si>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</si>
  <si>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</si>
  <si>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</si>
  <si>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</si>
  <si>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</si>
  <si>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</si>
  <si>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</si>
  <si>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</si>
  <si>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</si>
  <si>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</si>
  <si>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</si>
  <si>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</si>
  <si>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</si>
  <si>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</si>
  <si>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</si>
  <si>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</si>
  <si>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</si>
  <si>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</si>
  <si>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</si>
  <si>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</si>
  <si>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</si>
  <si>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</si>
  <si>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</si>
  <si>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</si>
  <si>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</si>
  <si>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</si>
  <si>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</si>
  <si>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</si>
  <si>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</si>
  <si>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</si>
  <si>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</si>
  <si>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</si>
  <si>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</si>
  <si>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</si>
  <si>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</si>
  <si>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</si>
  <si>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</si>
  <si>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</si>
  <si>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</si>
  <si>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</si>
  <si>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</si>
  <si>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</si>
  <si>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</si>
  <si>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</si>
  <si>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</si>
  <si>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</si>
  <si>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</si>
  <si>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</si>
  <si>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</si>
  <si>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</si>
  <si>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</si>
  <si>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</si>
  <si>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</si>
  <si>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</si>
  <si>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</si>
  <si>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</si>
  <si>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</si>
  <si>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</si>
  <si>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</si>
  <si>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</si>
  <si>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</si>
  <si>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</si>
  <si>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</si>
  <si>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</si>
  <si>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</si>
  <si>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</si>
  <si>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</si>
  <si>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</si>
  <si>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</si>
  <si>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</si>
  <si>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</si>
  <si>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</si>
  <si>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</si>
  <si>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</si>
  <si>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</si>
  <si>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</si>
  <si>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</si>
  <si>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</si>
  <si>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</si>
  <si>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</si>
  <si>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</si>
  <si>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</si>
  <si>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</si>
  <si>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</si>
  <si>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</si>
  <si>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</si>
  <si>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</si>
  <si>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</si>
  <si>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</si>
  <si>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</si>
  <si>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</si>
  <si>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</si>
  <si>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</si>
  <si>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</si>
  <si>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</si>
  <si>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</si>
  <si>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</si>
  <si>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</si>
  <si>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</si>
  <si>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</si>
  <si>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</si>
  <si>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</si>
  <si>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</si>
  <si>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</si>
  <si>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</si>
  <si>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</si>
  <si>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</si>
  <si>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</si>
  <si>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</si>
  <si>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</si>
  <si>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</si>
  <si>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</si>
  <si>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</si>
  <si>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</si>
  <si>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</si>
  <si>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</si>
  <si>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</si>
  <si>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</si>
  <si>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</si>
  <si>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</si>
  <si>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</si>
  <si>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</si>
  <si>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</si>
  <si>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</si>
  <si>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</si>
  <si>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</si>
  <si>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</si>
  <si>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</si>
  <si>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</si>
  <si>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</si>
  <si>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</si>
  <si>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</si>
  <si>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</si>
  <si>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</si>
  <si>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</si>
  <si>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</si>
  <si>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</si>
  <si>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</si>
  <si>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</si>
  <si>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</si>
  <si>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</si>
  <si>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</si>
  <si>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</si>
  <si>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</si>
  <si>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</si>
  <si>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</si>
  <si>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</si>
  <si>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</si>
  <si>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</si>
  <si>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</si>
  <si>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</si>
  <si>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</si>
  <si>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</si>
  <si>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</si>
  <si>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</si>
  <si>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</si>
  <si>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</si>
  <si>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</si>
  <si>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</si>
  <si>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</si>
  <si>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</si>
  <si>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</si>
  <si>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</si>
  <si>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</si>
  <si>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</si>
  <si>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</si>
  <si>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</si>
  <si>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</si>
  <si>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</si>
  <si>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</si>
  <si>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</si>
  <si>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</si>
  <si>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</si>
  <si>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</si>
  <si>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</si>
  <si>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</si>
  <si>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</si>
  <si>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</si>
  <si>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</si>
  <si>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</si>
  <si>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</si>
  <si>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</si>
  <si>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</si>
  <si>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</si>
  <si>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</si>
  <si>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</si>
  <si>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</si>
  <si>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</si>
  <si>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</si>
  <si>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</si>
  <si>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</si>
  <si>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</si>
  <si>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</si>
  <si>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</si>
  <si>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</si>
  <si>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</si>
  <si>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</si>
  <si>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</si>
  <si>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</si>
  <si>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</si>
  <si>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</si>
  <si>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</si>
  <si>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</si>
  <si>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</si>
  <si>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</si>
  <si>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</si>
  <si>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</si>
  <si>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</si>
  <si>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</si>
  <si>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</si>
  <si>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</si>
  <si>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</si>
  <si>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</si>
  <si>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</si>
  <si>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</si>
  <si>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</si>
  <si>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</si>
  <si>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</si>
  <si>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</si>
  <si>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</si>
  <si>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</si>
  <si>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</si>
  <si>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</si>
  <si>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</si>
  <si>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</si>
  <si>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</si>
  <si>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</si>
  <si>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</si>
  <si>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</si>
  <si>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</si>
  <si>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</si>
  <si>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</si>
  <si>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</si>
  <si>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</si>
  <si>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</si>
  <si>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</si>
  <si>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</si>
  <si>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</si>
  <si>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</si>
  <si>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</si>
  <si>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</si>
  <si>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</si>
  <si>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</si>
  <si>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</si>
  <si>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</si>
  <si>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</si>
  <si>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</si>
  <si>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</si>
  <si>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</si>
  <si>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</si>
  <si>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</si>
  <si>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</si>
  <si>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</si>
  <si>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</si>
  <si>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</si>
  <si>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</si>
  <si>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</si>
  <si>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</si>
  <si>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</si>
  <si>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</si>
  <si>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</si>
  <si>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</si>
  <si>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</si>
  <si>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</si>
  <si>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</si>
  <si>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</si>
  <si>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</si>
  <si>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</si>
  <si>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</si>
  <si>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</si>
  <si>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</si>
  <si>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</si>
  <si>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</si>
  <si>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</si>
  <si>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</si>
  <si>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</si>
  <si>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</si>
  <si>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</si>
  <si>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</si>
  <si>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</si>
  <si>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</si>
  <si>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</si>
  <si>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</si>
  <si>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</si>
  <si>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</si>
  <si>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</si>
  <si>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</si>
  <si>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</si>
  <si>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</si>
  <si>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</si>
  <si>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</si>
  <si>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</si>
  <si>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</si>
  <si>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</si>
  <si>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</si>
  <si>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</si>
  <si>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</si>
  <si>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</si>
  <si>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</si>
  <si>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</si>
  <si>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</si>
  <si>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</si>
  <si>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</si>
  <si>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</si>
  <si>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</si>
  <si>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</si>
  <si>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</si>
  <si>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</si>
  <si>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</si>
  <si>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</si>
  <si>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</si>
  <si>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</si>
  <si>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</si>
  <si>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</si>
  <si>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</si>
  <si>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</si>
  <si>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</si>
  <si>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</si>
  <si>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</si>
  <si>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</si>
  <si>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</si>
  <si>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</si>
  <si>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</si>
  <si>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</si>
  <si>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</si>
  <si>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</si>
  <si>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</si>
  <si>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</si>
  <si>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</si>
  <si>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</si>
  <si>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</si>
  <si>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</si>
  <si>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</si>
  <si>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</si>
  <si>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</si>
  <si>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</si>
  <si>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</si>
  <si>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</si>
  <si>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</si>
  <si>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</si>
  <si>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</si>
  <si>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</si>
  <si>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</si>
  <si>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</si>
  <si>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</si>
  <si>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</si>
  <si>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</si>
  <si>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</si>
  <si>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</si>
  <si>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</si>
  <si>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</si>
  <si>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</si>
  <si>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</si>
  <si>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</si>
  <si>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</si>
  <si>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</si>
  <si>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</si>
  <si>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</si>
  <si>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</si>
  <si>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</si>
  <si>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</si>
  <si>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</si>
  <si>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</si>
  <si>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</si>
  <si>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</si>
  <si>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</si>
  <si>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</si>
  <si>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</si>
  <si>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</si>
  <si>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</si>
  <si>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</si>
  <si>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</si>
  <si>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</si>
  <si>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</si>
  <si>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</si>
  <si>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</si>
  <si>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</si>
  <si>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</si>
  <si>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</si>
  <si>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</si>
  <si>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</si>
  <si>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</si>
  <si>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</si>
  <si>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</si>
  <si>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</si>
  <si>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</si>
  <si>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</si>
  <si>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</si>
  <si>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</si>
  <si>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</si>
  <si>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</si>
  <si>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</si>
  <si>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</si>
  <si>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</si>
  <si>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</si>
  <si>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</si>
  <si>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</si>
  <si>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</si>
  <si>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</si>
  <si>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</si>
  <si>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</si>
  <si>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</si>
  <si>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</si>
  <si>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</si>
  <si>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</si>
  <si>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</si>
  <si>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</si>
  <si>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</si>
  <si>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</si>
  <si>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</si>
  <si>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</si>
  <si>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</si>
  <si>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</si>
  <si>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</si>
  <si>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</si>
  <si>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</si>
  <si>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</si>
  <si>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</si>
  <si>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</si>
  <si>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</si>
  <si>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</si>
  <si>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</si>
  <si>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</si>
  <si>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</si>
  <si>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</si>
  <si>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</si>
  <si>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</si>
  <si>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</si>
  <si>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</si>
  <si>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</si>
  <si>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</si>
  <si>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</si>
  <si>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</si>
  <si>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</si>
  <si>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</si>
  <si>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</si>
  <si>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</si>
  <si>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</si>
  <si>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</si>
  <si>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</si>
  <si>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</si>
  <si>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</si>
  <si>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</si>
  <si>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</si>
  <si>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</si>
  <si>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</si>
  <si>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</si>
  <si>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</si>
  <si>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</si>
  <si>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</si>
  <si>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</si>
  <si>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</si>
  <si>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</si>
  <si>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</si>
  <si>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</si>
  <si>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</si>
  <si>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</si>
  <si>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</si>
  <si>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</si>
  <si>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</si>
  <si>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</si>
  <si>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</si>
  <si>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</si>
  <si>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</si>
  <si>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</si>
  <si>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</si>
  <si>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</si>
  <si>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</si>
  <si>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</si>
  <si>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</si>
  <si>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</si>
  <si>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</si>
  <si>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</si>
  <si>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</si>
  <si>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</si>
  <si>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</si>
  <si>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</si>
  <si>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</si>
  <si>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</si>
  <si>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</si>
  <si>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</si>
  <si>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</si>
  <si>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</si>
  <si>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</si>
  <si>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</si>
  <si>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</si>
  <si>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</si>
  <si>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</si>
  <si>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</si>
  <si>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</si>
  <si>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</si>
  <si>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</si>
  <si>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</si>
  <si>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</si>
  <si>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</si>
  <si>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</si>
  <si>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</si>
  <si>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</si>
  <si>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</si>
  <si>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</si>
  <si>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</si>
  <si>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</si>
  <si>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</si>
  <si>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</si>
  <si>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</si>
  <si>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</si>
  <si>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</si>
  <si>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</si>
  <si>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</si>
  <si>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</si>
  <si>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</si>
  <si>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</si>
  <si>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</si>
  <si>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</si>
  <si>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</si>
  <si>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</si>
  <si>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</si>
  <si>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</si>
  <si>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</si>
  <si>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</si>
  <si>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</si>
  <si>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</si>
  <si>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</si>
  <si>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</si>
  <si>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</si>
  <si>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</si>
  <si>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</si>
  <si>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</si>
  <si>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</si>
  <si>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</si>
  <si>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</si>
  <si>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</si>
  <si>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</si>
  <si>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</si>
  <si>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</si>
  <si>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</si>
  <si>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</si>
  <si>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</si>
  <si>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</si>
  <si>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</si>
  <si>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</si>
  <si>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</si>
  <si>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</si>
  <si>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</si>
  <si>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</si>
  <si>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</si>
  <si>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</si>
  <si>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</si>
  <si>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</si>
  <si>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</si>
  <si>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</si>
  <si>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</si>
  <si>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</si>
  <si>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</si>
  <si>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</si>
  <si>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</si>
  <si>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</si>
  <si>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</si>
  <si>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</si>
  <si>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</si>
  <si>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</si>
  <si>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</si>
  <si>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</si>
  <si>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</si>
  <si>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</si>
  <si>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</si>
  <si>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</si>
  <si>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</si>
  <si>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</si>
  <si>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</si>
  <si>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</si>
  <si>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</si>
  <si>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</si>
  <si>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</si>
  <si>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</si>
  <si>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</si>
  <si>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</si>
  <si>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</si>
  <si>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</si>
  <si>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</si>
  <si>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</si>
  <si>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</si>
  <si>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</si>
  <si>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</si>
  <si>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</si>
  <si>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</si>
  <si>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</si>
  <si>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</si>
  <si>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</si>
  <si>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</si>
  <si>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</si>
  <si>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</si>
  <si>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</si>
  <si>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</si>
  <si>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</si>
  <si>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</si>
  <si>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</si>
  <si>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</si>
  <si>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</si>
  <si>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</si>
  <si>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</si>
  <si>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</si>
  <si>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</si>
  <si>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</si>
  <si>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</si>
  <si>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</si>
  <si>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</si>
  <si>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</si>
  <si>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</si>
  <si>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</si>
  <si>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</si>
  <si>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</si>
  <si>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</si>
  <si>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</si>
  <si>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</si>
  <si>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</si>
  <si>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</si>
  <si>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</si>
  <si>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</si>
  <si>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</si>
  <si>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</si>
  <si>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</si>
  <si>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</si>
  <si>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</si>
  <si>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</si>
  <si>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</si>
  <si>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</si>
  <si>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</si>
  <si>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</si>
  <si>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</si>
  <si>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</si>
  <si>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</si>
  <si>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</si>
  <si>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</si>
  <si>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</si>
  <si>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</si>
  <si>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</si>
  <si>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</si>
  <si>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</si>
  <si>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</si>
  <si>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</si>
  <si>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</si>
  <si>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</si>
  <si>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</si>
  <si>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</si>
  <si>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</si>
  <si>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</si>
  <si>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</si>
  <si>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</si>
  <si>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</si>
  <si>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</si>
  <si>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</si>
  <si>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</si>
  <si>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</si>
  <si>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</si>
  <si>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</si>
  <si>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</si>
  <si>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</si>
  <si>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</si>
  <si>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</si>
  <si>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</si>
  <si>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</si>
  <si>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</si>
  <si>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</si>
  <si>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</si>
  <si>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</si>
  <si>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</si>
  <si>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</si>
  <si>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</si>
  <si>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</si>
  <si>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</si>
  <si>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</si>
  <si>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</si>
  <si>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</si>
  <si>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</si>
  <si>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</si>
  <si>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</si>
  <si>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</si>
  <si>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</si>
  <si>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</si>
  <si>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</si>
  <si>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</si>
  <si>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</si>
  <si>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</si>
  <si>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</si>
  <si>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</si>
  <si>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</si>
  <si>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</si>
  <si>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</si>
  <si>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</si>
  <si>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</si>
  <si>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</si>
  <si>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</si>
  <si>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</si>
  <si>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</si>
  <si>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</si>
  <si>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</si>
  <si>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</si>
  <si>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</si>
  <si>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</si>
  <si>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</si>
  <si>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</si>
  <si>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</si>
  <si>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</si>
  <si>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</si>
  <si>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</si>
  <si>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</si>
  <si>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</si>
  <si>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</si>
  <si>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</si>
  <si>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</si>
  <si>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</si>
  <si>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</si>
  <si>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</si>
  <si>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</si>
  <si>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</si>
  <si>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</si>
  <si>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</si>
  <si>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</si>
  <si>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</si>
  <si>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</si>
  <si>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</si>
  <si>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</si>
  <si>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</si>
  <si>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</si>
  <si>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</si>
  <si>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</si>
  <si>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</si>
  <si>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</si>
  <si>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</si>
  <si>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</si>
  <si>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</si>
  <si>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</si>
  <si>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</si>
  <si>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</si>
  <si>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</si>
  <si>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</si>
  <si>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</si>
  <si>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</si>
  <si>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</si>
  <si>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</si>
  <si>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</si>
  <si>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</si>
  <si>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</si>
  <si>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</si>
  <si>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</si>
  <si>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</si>
  <si>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</si>
  <si>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</si>
  <si>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</si>
  <si>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</si>
  <si>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</si>
  <si>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</si>
  <si>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</si>
  <si>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</si>
  <si>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</si>
  <si>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</si>
  <si>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</si>
  <si>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</si>
  <si>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</si>
  <si>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</si>
  <si>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</si>
  <si>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</si>
  <si>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</si>
  <si>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</si>
  <si>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</si>
  <si>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</si>
  <si>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</si>
  <si>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</si>
  <si>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</si>
  <si>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</si>
  <si>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</si>
  <si>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</si>
  <si>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</si>
  <si>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</si>
  <si>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</si>
  <si>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</si>
  <si>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</si>
  <si>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</si>
  <si>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</si>
  <si>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</si>
  <si>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</si>
  <si>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</si>
  <si>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</si>
  <si>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</si>
  <si>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</si>
  <si>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</si>
  <si>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</si>
  <si>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</si>
  <si>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</si>
  <si>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</si>
  <si>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</si>
  <si>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</si>
  <si>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</si>
  <si>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</si>
  <si>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</si>
  <si>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</si>
  <si>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</si>
  <si>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</si>
  <si>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</si>
  <si>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</si>
  <si>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</si>
  <si>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</si>
  <si>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</si>
  <si>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</si>
  <si>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</si>
  <si>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</si>
  <si>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</si>
  <si>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</si>
  <si>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</si>
  <si>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</si>
  <si>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</si>
  <si>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</si>
  <si>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</si>
  <si>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</si>
  <si>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</si>
  <si>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</si>
  <si>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</si>
  <si>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</si>
  <si>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</si>
  <si>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</si>
  <si>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</si>
  <si>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</si>
  <si>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</si>
  <si>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</si>
  <si>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</si>
  <si>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</si>
  <si>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</si>
  <si>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</si>
  <si>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</si>
  <si>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</si>
  <si>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</si>
  <si>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</si>
  <si>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</si>
  <si>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</si>
  <si>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</si>
  <si>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</si>
  <si>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</si>
  <si>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</si>
  <si>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</si>
  <si>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</si>
  <si>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</si>
  <si>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</si>
  <si>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</si>
  <si>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</si>
  <si>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</si>
  <si>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</si>
  <si>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</si>
  <si>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</si>
  <si>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</si>
  <si>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</si>
  <si>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</si>
  <si>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</si>
  <si>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</si>
  <si>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</si>
  <si>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</si>
  <si>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</si>
  <si>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</si>
  <si>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</si>
  <si>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</si>
  <si>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</si>
  <si>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</si>
  <si>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</si>
  <si>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</si>
  <si>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</si>
  <si>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</si>
  <si>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</si>
  <si>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</si>
  <si>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</si>
  <si>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</si>
  <si>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</si>
  <si>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</si>
  <si>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</si>
  <si>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</si>
  <si>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</si>
  <si>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</si>
  <si>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</si>
  <si>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</si>
  <si>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</si>
  <si>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</si>
  <si>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</si>
  <si>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</si>
  <si>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</si>
  <si>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</si>
  <si>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</si>
  <si>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</si>
  <si>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</si>
  <si>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</si>
  <si>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</si>
  <si>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</si>
  <si>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</si>
  <si>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</si>
  <si>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</si>
  <si>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</si>
  <si>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</si>
  <si>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</si>
  <si>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</si>
  <si>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</si>
  <si>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</si>
  <si>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</si>
  <si>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</si>
  <si>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</si>
  <si>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</si>
  <si>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</si>
  <si>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</si>
  <si>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</si>
  <si>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</si>
  <si>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</si>
  <si>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</si>
  <si>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</si>
  <si>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</si>
  <si>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</si>
  <si>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</si>
  <si>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</si>
  <si>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</si>
  <si>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</si>
  <si>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</si>
  <si>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</si>
  <si>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</si>
  <si>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</si>
  <si>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</si>
  <si>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</si>
  <si>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</si>
  <si>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</si>
  <si>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</si>
  <si>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</si>
  <si>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</si>
  <si>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</si>
  <si>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</si>
  <si>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</si>
  <si>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</si>
  <si>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</si>
  <si>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</si>
  <si>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</si>
  <si>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</si>
  <si>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</si>
  <si>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</si>
  <si>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</si>
  <si>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</si>
  <si>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</si>
  <si>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</si>
  <si>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</si>
  <si>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</si>
  <si>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</si>
  <si>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</si>
  <si>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</si>
  <si>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</si>
  <si>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</si>
  <si>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</si>
  <si>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</si>
  <si>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</si>
  <si>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</si>
  <si>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</si>
  <si>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</si>
  <si>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</si>
  <si>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</si>
  <si>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</si>
  <si>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</si>
  <si>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</si>
  <si>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</si>
  <si>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</si>
  <si>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</si>
  <si>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</si>
  <si>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</si>
  <si>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</si>
  <si>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</si>
  <si>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</si>
  <si>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</si>
  <si>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</si>
  <si>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</si>
  <si>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</si>
  <si>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</si>
  <si>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</si>
  <si>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</si>
  <si>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</si>
  <si>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</si>
  <si>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</si>
  <si>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</si>
  <si>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</si>
  <si>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</si>
  <si>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</si>
  <si>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</si>
  <si>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</si>
  <si>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</si>
  <si>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</si>
  <si>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</si>
  <si>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</si>
  <si>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</si>
  <si>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</si>
  <si>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</si>
  <si>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</si>
  <si>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</si>
  <si>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</si>
  <si>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</si>
  <si>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</si>
  <si>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</si>
  <si>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</si>
  <si>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</si>
  <si>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</si>
  <si>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</si>
  <si>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</si>
  <si>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</si>
  <si>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</si>
  <si>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</si>
  <si>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</si>
  <si>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</si>
  <si>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</si>
  <si>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</si>
  <si>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</si>
  <si>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</si>
  <si>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</si>
  <si>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</si>
  <si>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</si>
  <si>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</si>
  <si>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</si>
  <si>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</si>
  <si>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</si>
  <si>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</si>
  <si>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</si>
  <si>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</si>
  <si>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</si>
  <si>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</si>
  <si>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</si>
  <si>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</si>
  <si>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</si>
  <si>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</si>
  <si>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</si>
  <si>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</si>
  <si>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</si>
  <si>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</si>
  <si>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</si>
  <si>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</si>
  <si>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</si>
  <si>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</si>
  <si>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</si>
  <si>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</si>
  <si>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</si>
  <si>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</si>
  <si>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</si>
  <si>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</si>
  <si>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</si>
  <si>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</si>
  <si>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</si>
  <si>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</si>
  <si>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</si>
  <si>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</si>
  <si>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</si>
  <si>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</si>
  <si>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</si>
  <si>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</si>
  <si>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</si>
  <si>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</si>
  <si>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</si>
  <si>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</si>
  <si>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</si>
  <si>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</si>
  <si>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</si>
  <si>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</si>
  <si>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</si>
  <si>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</si>
  <si>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</si>
  <si>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</si>
  <si>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</si>
  <si>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</si>
  <si>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</si>
  <si>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</si>
  <si>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</si>
  <si>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</si>
  <si>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</si>
  <si>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</si>
  <si>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</si>
  <si>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</si>
  <si>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</si>
  <si>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</si>
  <si>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</si>
  <si>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</si>
  <si>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</si>
  <si>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</si>
  <si>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</si>
  <si>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</si>
  <si>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</si>
  <si>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</si>
  <si>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</si>
  <si>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</si>
  <si>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</si>
  <si>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</si>
  <si>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</si>
  <si>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</si>
  <si>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</si>
  <si>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</si>
  <si>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</si>
  <si>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</si>
  <si>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</si>
  <si>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</si>
  <si>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</si>
  <si>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</si>
  <si>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</si>
  <si>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</si>
  <si>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</si>
  <si>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</si>
  <si>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</si>
  <si>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</si>
  <si>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</si>
  <si>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</si>
  <si>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</si>
  <si>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</si>
  <si>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</si>
  <si>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</si>
  <si>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</si>
  <si>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</si>
  <si>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</si>
  <si>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</si>
  <si>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</si>
  <si>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</si>
  <si>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</si>
  <si>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</si>
  <si>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</si>
  <si>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</si>
  <si>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</si>
  <si>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</si>
  <si>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</si>
  <si>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</si>
  <si>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</si>
  <si>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</si>
  <si>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</si>
  <si>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</si>
  <si>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</si>
  <si>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</si>
  <si>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</si>
  <si>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</si>
  <si>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</si>
  <si>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</si>
  <si>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</si>
  <si>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</si>
  <si>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</si>
  <si>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</si>
  <si>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</si>
  <si>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</si>
  <si>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</si>
  <si>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</si>
  <si>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</si>
  <si>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</si>
  <si>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</si>
  <si>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</si>
  <si>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</si>
  <si>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</si>
  <si>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</si>
  <si>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</si>
  <si>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</si>
  <si>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</si>
  <si>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</si>
  <si>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</si>
  <si>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</si>
  <si>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</si>
  <si>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</si>
  <si>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</si>
  <si>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</si>
  <si>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</si>
  <si>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</si>
  <si>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</si>
  <si>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</si>
  <si>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</si>
  <si>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</si>
  <si>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</si>
  <si>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</si>
  <si>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</si>
  <si>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</si>
  <si>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</si>
  <si>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</si>
  <si>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</si>
  <si>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</si>
  <si>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</si>
  <si>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</si>
  <si>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</si>
  <si>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</si>
  <si>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</si>
  <si>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</si>
  <si>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</si>
  <si>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</si>
  <si>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</si>
  <si>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</si>
  <si>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</si>
  <si>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</si>
  <si>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</si>
  <si>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</si>
  <si>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</si>
  <si>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</si>
  <si>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</si>
  <si>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</si>
  <si>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</si>
  <si>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</si>
  <si>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</si>
  <si>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</si>
  <si>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</si>
  <si>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</si>
  <si>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</si>
  <si>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</si>
  <si>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</si>
  <si>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</si>
  <si>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</si>
  <si>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</si>
  <si>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</si>
  <si>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</si>
  <si>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</si>
  <si>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</si>
  <si>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</si>
  <si>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</si>
  <si>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</si>
  <si>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</si>
  <si>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</si>
  <si>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</si>
  <si>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</si>
  <si>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</si>
  <si>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</si>
  <si>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</si>
  <si>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</si>
  <si>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</si>
  <si>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</si>
  <si>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</si>
  <si>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</si>
  <si>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</si>
  <si>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</si>
  <si>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</si>
  <si>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</si>
  <si>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</si>
  <si>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</si>
  <si>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</si>
  <si>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</si>
  <si>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</si>
  <si>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</si>
  <si>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</si>
  <si>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</si>
  <si>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</si>
  <si>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</si>
  <si>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</si>
  <si>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</si>
  <si>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</si>
  <si>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</si>
  <si>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</si>
  <si>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</si>
  <si>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</si>
  <si>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</si>
  <si>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</si>
  <si>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</si>
  <si>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</si>
  <si>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</si>
  <si>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</si>
  <si>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</si>
  <si>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</si>
  <si>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</si>
  <si>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</si>
  <si>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</si>
  <si>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</si>
  <si>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</si>
  <si>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</si>
  <si>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</si>
  <si>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</si>
  <si>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</si>
  <si>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</si>
  <si>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</si>
  <si>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</si>
  <si>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</si>
  <si>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</si>
  <si>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</si>
  <si>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</si>
  <si>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</si>
  <si>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</si>
  <si>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</si>
  <si>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</si>
  <si>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</si>
  <si>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</si>
  <si>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</si>
  <si>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</si>
  <si>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</si>
  <si>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</si>
  <si>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</si>
  <si>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</si>
  <si>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</si>
  <si>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</si>
  <si>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</si>
  <si>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</si>
  <si>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</si>
  <si>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</si>
  <si>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</si>
  <si>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</si>
  <si>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</si>
  <si>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</si>
  <si>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</si>
  <si>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</si>
  <si>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</si>
  <si>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</si>
  <si>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</si>
  <si>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</si>
  <si>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</si>
  <si>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</si>
  <si>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</si>
  <si>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</si>
  <si>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</si>
  <si>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</si>
  <si>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</si>
  <si>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</si>
  <si>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</si>
  <si>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</si>
  <si>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</si>
  <si>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</si>
  <si>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</si>
  <si>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</si>
  <si>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</si>
  <si>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</si>
  <si>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</si>
  <si>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</si>
  <si>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</si>
  <si>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</si>
  <si>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</si>
  <si>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</si>
  <si>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</si>
  <si>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</si>
  <si>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</si>
  <si>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</si>
  <si>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</si>
  <si>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</si>
  <si>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</si>
  <si>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</si>
  <si>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</si>
  <si>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</si>
  <si>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</si>
  <si>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</si>
  <si>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</si>
  <si>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</si>
  <si>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</si>
  <si>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</si>
  <si>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</si>
  <si>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</si>
  <si>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</si>
  <si>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</si>
  <si>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</si>
  <si>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</si>
  <si>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</si>
  <si>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</si>
  <si>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</si>
  <si>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</si>
  <si>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</si>
  <si>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</si>
  <si>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</si>
  <si>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</si>
  <si>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</si>
  <si>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</si>
  <si>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</si>
  <si>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</si>
  <si>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</si>
  <si>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</si>
  <si>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</si>
  <si>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</si>
  <si>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</si>
  <si>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</si>
  <si>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</si>
  <si>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</si>
  <si>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</si>
  <si>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</si>
  <si>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</si>
  <si>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</si>
  <si>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</si>
  <si>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</si>
  <si>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</si>
  <si>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</si>
  <si>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</si>
  <si>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</si>
  <si>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</si>
  <si>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</si>
  <si>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</si>
  <si>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</si>
  <si>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</si>
  <si>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</si>
  <si>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</si>
  <si>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</si>
  <si>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</si>
  <si>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</si>
  <si>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</si>
  <si>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</si>
  <si>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</si>
  <si>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</si>
  <si>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</si>
  <si>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</si>
  <si>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</si>
  <si>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</si>
  <si>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</si>
  <si>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</si>
  <si>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</si>
  <si>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</si>
  <si>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</si>
  <si>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</si>
  <si>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</si>
  <si>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</si>
  <si>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</si>
  <si>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</si>
  <si>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</si>
  <si>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</si>
  <si>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</si>
  <si>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</si>
  <si>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</si>
  <si>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</si>
  <si>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</si>
  <si>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</si>
  <si>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</si>
  <si>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</si>
  <si>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</si>
  <si>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</si>
  <si>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</si>
  <si>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</si>
  <si>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</si>
  <si>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</si>
  <si>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</si>
  <si>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</si>
  <si>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</si>
  <si>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</si>
  <si>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</si>
  <si>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</si>
  <si>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</si>
  <si>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</si>
  <si>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</si>
  <si>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</si>
  <si>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</si>
  <si>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</si>
  <si>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</si>
  <si>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</si>
  <si>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</si>
  <si>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</si>
  <si>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</si>
  <si>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</si>
  <si>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</si>
  <si>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</si>
  <si>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</si>
  <si>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</si>
  <si>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</si>
  <si>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</si>
  <si>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</si>
  <si>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</si>
  <si>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</si>
  <si>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</si>
  <si>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</si>
  <si>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</si>
  <si>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</si>
  <si>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</si>
  <si>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</si>
  <si>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</si>
  <si>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</si>
  <si>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</si>
  <si>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</si>
  <si>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</si>
  <si>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</si>
  <si>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</si>
  <si>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</si>
  <si>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</si>
  <si>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</si>
  <si>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</si>
  <si>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</si>
  <si>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</si>
  <si>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</si>
  <si>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</si>
  <si>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</si>
  <si>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</si>
  <si>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</si>
  <si>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</si>
  <si>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</si>
  <si>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</si>
  <si>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</si>
  <si>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</si>
  <si>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</si>
  <si>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</si>
  <si>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</si>
  <si>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</si>
  <si>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</si>
  <si>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</si>
  <si>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</si>
  <si>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</si>
  <si>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</si>
  <si>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</si>
  <si>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</si>
  <si>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</si>
  <si>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</si>
  <si>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</si>
  <si>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</si>
  <si>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</si>
  <si>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</si>
  <si>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</si>
  <si>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</si>
  <si>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</si>
  <si>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</si>
  <si>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</si>
  <si>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</si>
  <si>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</si>
  <si>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</si>
  <si>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</si>
  <si>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</si>
  <si>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</si>
  <si>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</si>
  <si>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</si>
  <si>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</si>
  <si>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</si>
  <si>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</si>
  <si>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</si>
  <si>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</si>
  <si>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</si>
  <si>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</si>
  <si>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</si>
  <si>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</si>
  <si>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</si>
  <si>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</si>
  <si>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</si>
  <si>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</si>
  <si>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</si>
  <si>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</si>
  <si>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</si>
  <si>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</si>
  <si>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</si>
  <si>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</si>
  <si>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</si>
  <si>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</si>
  <si>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</si>
  <si>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</si>
  <si>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</si>
  <si>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</si>
  <si>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</si>
  <si>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</si>
  <si>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</si>
  <si>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</si>
  <si>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</si>
  <si>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</si>
  <si>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</si>
  <si>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</si>
  <si>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</si>
  <si>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</si>
  <si>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</si>
  <si>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</si>
  <si>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</si>
  <si>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</si>
  <si>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</si>
  <si>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</si>
  <si>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</si>
  <si>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</si>
  <si>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</si>
  <si>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</si>
  <si>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</si>
  <si>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</si>
  <si>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</si>
  <si>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</si>
  <si>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</si>
  <si>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</si>
  <si>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</si>
  <si>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</si>
  <si>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</si>
  <si>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</si>
  <si>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</si>
  <si>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</si>
  <si>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</si>
  <si>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</si>
  <si>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</si>
  <si>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</si>
  <si>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</si>
  <si>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</si>
  <si>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</si>
  <si>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</si>
  <si>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</si>
  <si>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</si>
  <si>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</si>
  <si>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</si>
  <si>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</si>
  <si>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</si>
  <si>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</si>
  <si>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</si>
  <si>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</si>
  <si>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</si>
  <si>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</si>
  <si>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</si>
  <si>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</si>
  <si>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</si>
  <si>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</si>
  <si>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</si>
  <si>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</si>
  <si>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</si>
  <si>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</si>
  <si>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</si>
  <si>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</si>
  <si>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</si>
  <si>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</si>
  <si>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</si>
  <si>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</si>
  <si>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</si>
  <si>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</si>
  <si>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</si>
  <si>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</si>
  <si>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</si>
  <si>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</si>
  <si>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</si>
  <si>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</si>
  <si>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</si>
  <si>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</si>
  <si>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</si>
  <si>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</si>
  <si>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</si>
  <si>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</si>
  <si>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</si>
  <si>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</si>
  <si>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</si>
  <si>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</si>
  <si>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</si>
  <si>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</si>
  <si>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</si>
  <si>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</si>
  <si>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</si>
  <si>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</si>
  <si>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</si>
  <si>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</si>
  <si>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</si>
  <si>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</si>
  <si>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</si>
  <si>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</si>
  <si>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</si>
  <si>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</si>
  <si>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</si>
  <si>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</si>
  <si>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</si>
  <si>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</si>
  <si>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</si>
  <si>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</si>
  <si>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</si>
  <si>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</si>
  <si>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</si>
  <si>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</si>
  <si>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</si>
  <si>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</si>
  <si>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</si>
  <si>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</si>
  <si>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</si>
  <si>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</si>
  <si>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</si>
  <si>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</si>
  <si>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</si>
  <si>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</si>
  <si>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</si>
  <si>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</si>
  <si>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</si>
  <si>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</si>
  <si>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</si>
  <si>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</si>
  <si>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</si>
  <si>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</si>
  <si>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</si>
  <si>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</si>
  <si>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</si>
  <si>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</si>
  <si>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</si>
  <si>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</si>
  <si>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</si>
  <si>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</si>
  <si>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</si>
  <si>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</si>
  <si>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</si>
  <si>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</si>
  <si>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</si>
  <si>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</si>
  <si>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</si>
  <si>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</si>
  <si>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</si>
  <si>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</si>
  <si>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</si>
  <si>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</si>
  <si>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</si>
  <si>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</si>
  <si>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</si>
  <si>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</si>
  <si>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</si>
  <si>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</si>
  <si>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</si>
  <si>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</si>
  <si>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</si>
  <si>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</si>
  <si>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</si>
  <si>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</si>
  <si>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</si>
  <si>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</si>
  <si>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</si>
  <si>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</si>
  <si>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</si>
  <si>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</si>
  <si>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</si>
  <si>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</si>
  <si>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</si>
  <si>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</si>
  <si>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</si>
  <si>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</si>
  <si>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</si>
  <si>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</si>
  <si>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</si>
  <si>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</si>
  <si>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</si>
  <si>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</si>
  <si>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</si>
  <si>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</si>
  <si>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</si>
  <si>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</si>
  <si>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</si>
  <si>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</si>
  <si>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</si>
  <si>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</si>
  <si>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</si>
  <si>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</si>
  <si>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</si>
  <si>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</si>
  <si>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</si>
  <si>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</si>
  <si>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</si>
  <si>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</si>
  <si>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</si>
  <si>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</si>
  <si>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</si>
  <si>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</si>
  <si>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</si>
  <si>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</si>
  <si>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</si>
  <si>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</si>
  <si>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</si>
  <si>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</si>
  <si>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</si>
  <si>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</si>
  <si>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</si>
  <si>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</si>
  <si>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</si>
  <si>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</si>
  <si>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</si>
  <si>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</si>
  <si>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</si>
  <si>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</si>
  <si>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</si>
  <si>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</si>
  <si>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</si>
  <si>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</si>
  <si>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</si>
  <si>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</si>
  <si>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</si>
  <si>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</si>
  <si>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</si>
  <si>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</si>
  <si>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</si>
  <si>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</si>
  <si>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</si>
  <si>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</si>
  <si>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</si>
  <si>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</si>
  <si>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</si>
  <si>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</si>
  <si>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</si>
  <si>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</si>
  <si>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</si>
  <si>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</si>
  <si>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</si>
  <si>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</si>
  <si>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</si>
  <si>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</si>
  <si>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</si>
  <si>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</si>
  <si>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</si>
  <si>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</si>
  <si>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</si>
  <si>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</si>
  <si>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</si>
  <si>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</si>
  <si>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</si>
  <si>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</si>
  <si>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</si>
  <si>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</si>
  <si>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</si>
  <si>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</si>
  <si>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</si>
  <si>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</si>
  <si>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</si>
  <si>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</si>
  <si>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</si>
  <si>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</si>
  <si>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</si>
  <si>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</si>
  <si>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</si>
  <si>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</si>
  <si>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</si>
  <si>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</si>
  <si>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</si>
  <si>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</si>
  <si>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</si>
  <si>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</si>
  <si>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</si>
  <si>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</si>
  <si>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</si>
  <si>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</si>
  <si>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</si>
  <si>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</si>
  <si>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</si>
  <si>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</si>
  <si>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</si>
  <si>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</si>
  <si>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</si>
  <si>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</si>
  <si>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</si>
  <si>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</si>
  <si>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</si>
  <si>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</si>
  <si>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</si>
  <si>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</si>
  <si>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</si>
  <si>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</si>
  <si>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</si>
  <si>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</si>
  <si>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</si>
  <si>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</si>
  <si>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</si>
  <si>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</si>
  <si>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</si>
  <si>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</si>
  <si>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</si>
  <si>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</si>
  <si>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</si>
  <si>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</si>
  <si>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</si>
  <si>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</si>
  <si>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</si>
  <si>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</si>
  <si>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</si>
  <si>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</si>
  <si>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</si>
  <si>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</si>
  <si>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</si>
  <si>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</si>
  <si>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</si>
  <si>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</si>
  <si>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</si>
  <si>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</si>
  <si>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</si>
  <si>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</si>
  <si>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</si>
  <si>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</si>
  <si>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</si>
  <si>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</si>
  <si>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</si>
  <si>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</si>
  <si>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</si>
  <si>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</si>
  <si>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</si>
  <si>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</si>
  <si>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</si>
  <si>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</si>
  <si>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</si>
  <si>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</si>
  <si>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</si>
  <si>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</si>
  <si>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</si>
  <si>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</si>
  <si>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</si>
  <si>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</si>
  <si>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</si>
  <si>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</si>
  <si>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</si>
  <si>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</si>
  <si>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</si>
  <si>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</si>
  <si>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</si>
  <si>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</si>
  <si>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</si>
  <si>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</si>
  <si>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</si>
  <si>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</si>
  <si>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</si>
  <si>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</si>
  <si>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</si>
  <si>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</si>
  <si>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</si>
  <si>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</si>
  <si>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</si>
  <si>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</si>
  <si>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</si>
  <si>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</si>
  <si>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</si>
  <si>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</si>
  <si>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</si>
  <si>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</si>
  <si>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</si>
  <si>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</si>
  <si>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</si>
  <si>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</si>
  <si>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</si>
  <si>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</si>
  <si>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</si>
  <si>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</si>
  <si>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</si>
  <si>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</si>
  <si>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</si>
  <si>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</si>
  <si>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</si>
  <si>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</si>
  <si>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</si>
  <si>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</si>
  <si>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</si>
  <si>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</si>
  <si>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</si>
  <si>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</si>
  <si>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</si>
  <si>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</si>
  <si>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</si>
  <si>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</si>
  <si>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</si>
  <si>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</si>
  <si>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</si>
  <si>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</si>
  <si>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</si>
  <si>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</si>
  <si>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</si>
  <si>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</si>
  <si>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</si>
  <si>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</si>
  <si>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</si>
  <si>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</si>
  <si>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</si>
  <si>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</si>
  <si>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</si>
  <si>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</si>
  <si>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</si>
  <si>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</si>
  <si>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</si>
  <si>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</si>
  <si>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</si>
  <si>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</si>
  <si>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</si>
  <si>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</si>
  <si>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</si>
  <si>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</si>
  <si>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</si>
  <si>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</si>
  <si>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</si>
  <si>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</si>
  <si>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</si>
  <si>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</si>
  <si>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</si>
  <si>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</si>
  <si>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</si>
  <si>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</si>
  <si>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</si>
  <si>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</si>
  <si>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</si>
  <si>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</si>
  <si>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</si>
  <si>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</si>
  <si>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</si>
  <si>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</si>
  <si>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</si>
  <si>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</si>
  <si>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</si>
  <si>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</si>
  <si>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</si>
  <si>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</si>
  <si>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</si>
  <si>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</si>
  <si>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</si>
  <si>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</si>
  <si>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</si>
  <si>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</si>
  <si>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</si>
  <si>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</si>
  <si>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</si>
  <si>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</si>
  <si>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</si>
  <si>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</si>
  <si>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</si>
  <si>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</si>
  <si>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</si>
  <si>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</si>
  <si>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</si>
  <si>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</si>
  <si>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</si>
  <si>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</si>
  <si>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</si>
  <si>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</si>
  <si>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</si>
  <si>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</si>
  <si>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</si>
  <si>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</si>
  <si>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</si>
  <si>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</si>
  <si>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</si>
  <si>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</si>
  <si>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</si>
  <si>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</si>
  <si>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</si>
  <si>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</si>
  <si>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</si>
  <si>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</si>
  <si>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</si>
  <si>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</si>
  <si>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</si>
  <si>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</si>
  <si>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</si>
  <si>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</si>
  <si>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</si>
  <si>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</si>
  <si>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</si>
  <si>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</si>
  <si>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</si>
  <si>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</si>
  <si>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</si>
  <si>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</si>
  <si>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</si>
  <si>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</si>
  <si>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</si>
  <si>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</si>
  <si>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</si>
  <si>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</si>
  <si>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</si>
  <si>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</si>
  <si>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</si>
  <si>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</si>
  <si>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</si>
  <si>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</si>
  <si>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</si>
  <si>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</si>
  <si>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</si>
  <si>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</si>
  <si>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</si>
  <si>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</si>
  <si>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</si>
  <si>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</si>
  <si>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</si>
  <si>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</si>
  <si>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</si>
  <si>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</si>
  <si>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</si>
  <si>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</si>
  <si>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</si>
  <si>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</si>
  <si>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</si>
  <si>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</si>
  <si>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</si>
  <si>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</si>
  <si>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</si>
  <si>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</si>
  <si>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</si>
  <si>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</si>
  <si>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</si>
  <si>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</si>
  <si>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</si>
  <si>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</si>
  <si>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</si>
  <si>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</si>
  <si>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</si>
  <si>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</si>
  <si>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</si>
  <si>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</si>
  <si>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</si>
  <si>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</si>
  <si>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</si>
  <si>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</si>
  <si>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</si>
  <si>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</si>
  <si>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</si>
  <si>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</si>
  <si>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</si>
  <si>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</si>
  <si>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</si>
  <si>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</si>
  <si>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</si>
  <si>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</si>
  <si>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</si>
  <si>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</si>
  <si>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</si>
  <si>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</si>
  <si>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</si>
  <si>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</si>
  <si>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</si>
  <si>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</si>
  <si>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</si>
  <si>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</si>
  <si>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</si>
  <si>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</si>
  <si>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</si>
  <si>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</si>
  <si>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</si>
  <si>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</si>
  <si>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</si>
  <si>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</si>
  <si>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</si>
  <si>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</si>
  <si>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</si>
  <si>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</si>
  <si>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</si>
  <si>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</si>
  <si>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</si>
  <si>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</si>
  <si>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</si>
  <si>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</si>
  <si>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</si>
  <si>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</si>
  <si>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</si>
  <si>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</si>
  <si>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</si>
  <si>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</si>
  <si>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</si>
  <si>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</si>
  <si>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</si>
  <si>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</si>
  <si>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</si>
  <si>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</si>
  <si>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</si>
  <si>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</si>
  <si>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</si>
  <si>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</si>
  <si>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</si>
  <si>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</si>
  <si>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</si>
  <si>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</si>
  <si>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</si>
  <si>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</si>
  <si>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</si>
  <si>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</si>
  <si>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</si>
  <si>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</si>
  <si>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</si>
  <si>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</si>
  <si>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</si>
  <si>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</si>
  <si>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</si>
  <si>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</si>
  <si>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</si>
  <si>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</si>
  <si>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</si>
  <si>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</si>
  <si>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</si>
  <si>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</si>
  <si>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</si>
  <si>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</si>
  <si>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</si>
  <si>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</si>
  <si>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</si>
  <si>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</si>
  <si>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</si>
  <si>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</si>
  <si>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</si>
  <si>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</si>
  <si>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</si>
  <si>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</si>
  <si>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</si>
  <si>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</si>
  <si>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</si>
  <si>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</si>
  <si>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</si>
  <si>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</si>
  <si>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</si>
  <si>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</si>
  <si>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</si>
  <si>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</si>
  <si>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</si>
  <si>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</si>
  <si>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</si>
  <si>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</si>
  <si>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</si>
  <si>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</si>
  <si>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</si>
  <si>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</si>
  <si>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</si>
  <si>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</si>
  <si>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</si>
  <si>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</si>
  <si>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</si>
  <si>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</si>
  <si>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</si>
  <si>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</si>
  <si>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</si>
  <si>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</si>
  <si>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</si>
  <si>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</si>
  <si>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</si>
  <si>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</si>
  <si>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</si>
  <si>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</si>
  <si>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</si>
  <si>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</si>
  <si>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</si>
  <si>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</si>
  <si>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</si>
  <si>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</si>
  <si>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</si>
  <si>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</si>
  <si>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</si>
  <si>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</si>
  <si>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</si>
  <si>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</si>
  <si>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</si>
  <si>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</si>
  <si>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</si>
  <si>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</si>
  <si>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</si>
  <si>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</si>
  <si>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</si>
  <si>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</si>
  <si>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</si>
  <si>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</si>
  <si>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</si>
  <si>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</si>
  <si>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</si>
  <si>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</si>
  <si>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</si>
  <si>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</si>
  <si>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</si>
  <si>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</si>
  <si>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</si>
  <si>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</si>
  <si>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</si>
  <si>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</si>
  <si>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</si>
  <si>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</si>
  <si>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</si>
  <si>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</si>
  <si>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</si>
  <si>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</si>
  <si>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</si>
  <si>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</si>
  <si>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</si>
  <si>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</si>
  <si>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</si>
  <si>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</si>
  <si>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</si>
  <si>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</si>
  <si>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</si>
  <si>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</si>
  <si>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</si>
  <si>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</si>
  <si>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</si>
  <si>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</si>
  <si>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</si>
  <si>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</si>
  <si>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</si>
  <si>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</si>
  <si>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</si>
  <si>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</si>
  <si>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</si>
  <si>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</si>
  <si>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</si>
  <si>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</si>
  <si>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</si>
  <si>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</si>
  <si>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</si>
  <si>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</si>
  <si>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</si>
  <si>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</si>
  <si>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</si>
  <si>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</si>
  <si>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</si>
  <si>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</si>
  <si>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</si>
  <si>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</si>
  <si>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</si>
  <si>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</si>
  <si>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</si>
  <si>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</si>
  <si>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</si>
  <si>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</si>
  <si>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</si>
  <si>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</si>
  <si>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</si>
  <si>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</si>
  <si>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</si>
  <si>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</si>
  <si>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</si>
  <si>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</si>
  <si>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</si>
  <si>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</si>
  <si>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</si>
  <si>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</si>
  <si>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</si>
  <si>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</si>
  <si>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</si>
  <si>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</si>
  <si>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</si>
  <si>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</si>
  <si>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</si>
  <si>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</si>
  <si>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</si>
  <si>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</si>
  <si>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</si>
  <si>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</si>
  <si>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</si>
  <si>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</si>
  <si>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</si>
  <si>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</si>
  <si>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</si>
  <si>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</si>
  <si>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</si>
  <si>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</si>
  <si>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</si>
  <si>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</si>
  <si>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</si>
  <si>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</si>
  <si>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</si>
  <si>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</si>
  <si>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</si>
  <si>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</si>
  <si>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</si>
  <si>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</si>
  <si>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</si>
  <si>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</si>
  <si>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</si>
  <si>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</si>
  <si>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</si>
  <si>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</si>
  <si>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</si>
  <si>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</si>
  <si>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</si>
  <si>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</si>
  <si>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</si>
  <si>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</si>
  <si>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</si>
  <si>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</si>
  <si>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</si>
  <si>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</si>
  <si>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</si>
  <si>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</si>
  <si>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</si>
  <si>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</si>
  <si>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</si>
  <si>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</si>
  <si>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</si>
  <si>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</si>
  <si>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</si>
  <si>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</si>
  <si>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</si>
  <si>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</si>
  <si>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</si>
  <si>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</si>
  <si>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</si>
  <si>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</si>
  <si>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</si>
  <si>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</si>
  <si>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</si>
  <si>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</si>
  <si>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</si>
  <si>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</si>
  <si>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</si>
  <si>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</si>
  <si>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</si>
  <si>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</si>
  <si>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</si>
  <si>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</si>
  <si>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</si>
  <si>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</si>
  <si>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</si>
  <si>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</si>
  <si>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</si>
  <si>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</si>
  <si>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</si>
  <si>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</si>
  <si>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</si>
  <si>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</si>
  <si>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</si>
  <si>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</si>
  <si>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</si>
  <si>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</si>
  <si>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</si>
  <si>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</si>
  <si>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</si>
  <si>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</si>
  <si>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</si>
  <si>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</si>
  <si>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</si>
  <si>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</si>
  <si>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</si>
  <si>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</si>
  <si>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</si>
  <si>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</si>
  <si>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</si>
  <si>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</si>
  <si>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</si>
  <si>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</si>
  <si>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</si>
  <si>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</si>
  <si>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</si>
  <si>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</si>
  <si>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</si>
  <si>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</si>
  <si>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</si>
  <si>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</si>
  <si>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</si>
  <si>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</si>
  <si>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</si>
  <si>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</si>
  <si>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</si>
  <si>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</si>
  <si>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</si>
  <si>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</si>
  <si>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</si>
  <si>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</si>
  <si>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</si>
  <si>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</si>
  <si>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</si>
  <si>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</si>
  <si>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</si>
  <si>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</si>
  <si>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</si>
  <si>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</si>
  <si>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</si>
  <si>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</si>
  <si>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</si>
  <si>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</si>
  <si>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</si>
  <si>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</si>
  <si>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</si>
  <si>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</si>
  <si>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</si>
  <si>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</si>
  <si>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</si>
  <si>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</si>
  <si>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</si>
  <si>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</si>
  <si>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</si>
  <si>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</si>
  <si>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</si>
  <si>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</si>
  <si>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</si>
  <si>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</si>
  <si>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</si>
  <si>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</si>
  <si>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</si>
  <si>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</si>
  <si>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</si>
  <si>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</si>
  <si>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</si>
  <si>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</si>
  <si>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</si>
  <si>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</si>
  <si>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</si>
  <si>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</si>
  <si>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</si>
  <si>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</si>
  <si>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</si>
  <si>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</si>
  <si>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</si>
  <si>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</si>
  <si>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</si>
  <si>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</si>
  <si>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</si>
  <si>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</si>
  <si>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</si>
  <si>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</si>
  <si>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</si>
  <si>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</si>
  <si>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</si>
  <si>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</si>
  <si>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</si>
  <si>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</si>
  <si>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</si>
  <si>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</si>
  <si>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</si>
  <si>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</si>
  <si>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</si>
  <si>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</si>
  <si>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</si>
  <si>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</si>
  <si>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</si>
  <si>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</si>
  <si>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</si>
  <si>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</si>
  <si>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</si>
  <si>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</si>
  <si>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</si>
  <si>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</si>
  <si>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</si>
  <si>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</si>
  <si>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</si>
  <si>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</si>
  <si>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</si>
  <si>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</si>
  <si>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</si>
  <si>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</si>
  <si>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</si>
  <si>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</si>
  <si>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</si>
  <si>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</si>
  <si>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</si>
  <si>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</si>
  <si>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</si>
  <si>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</si>
  <si>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</si>
  <si>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</si>
  <si>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</si>
  <si>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</si>
  <si>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</si>
  <si>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</si>
  <si>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</si>
  <si>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</si>
  <si>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</si>
  <si>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</si>
  <si>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</si>
  <si>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</si>
  <si>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</si>
  <si>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</si>
  <si>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</si>
  <si>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</si>
  <si>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</si>
  <si>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</si>
  <si>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</si>
  <si>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</si>
  <si>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</si>
  <si>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</si>
  <si>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</si>
  <si>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</si>
  <si>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</si>
  <si>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</si>
  <si>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</si>
  <si>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</si>
  <si>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</si>
  <si>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</si>
  <si>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</si>
  <si>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</si>
  <si>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</si>
  <si>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</si>
  <si>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</si>
  <si>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</si>
  <si>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</si>
  <si>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</si>
  <si>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</si>
  <si>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</si>
  <si>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</si>
  <si>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</si>
  <si>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</si>
  <si>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</si>
  <si>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</si>
  <si>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</si>
  <si>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</si>
  <si>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</si>
  <si>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</si>
  <si>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</si>
  <si>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</si>
  <si>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</si>
  <si>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</si>
  <si>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</si>
  <si>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</si>
  <si>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</si>
  <si>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</si>
  <si>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</si>
  <si>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</si>
  <si>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</si>
  <si>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</si>
  <si>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</si>
  <si>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</si>
  <si>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</si>
  <si>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</si>
  <si>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</si>
  <si>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</si>
  <si>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</si>
  <si>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</si>
  <si>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</si>
  <si>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</si>
  <si>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</si>
  <si>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</si>
  <si>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</si>
  <si>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</si>
  <si>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</si>
  <si>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</si>
  <si>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</si>
  <si>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</si>
  <si>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</si>
  <si>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</si>
  <si>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</si>
  <si>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</si>
  <si>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</si>
  <si>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</si>
  <si>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</si>
  <si>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</si>
  <si>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</si>
  <si>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</si>
  <si>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</si>
  <si>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</si>
  <si>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</si>
  <si>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</si>
  <si>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</si>
  <si>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</si>
  <si>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</si>
  <si>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</si>
  <si>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</si>
  <si>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</si>
  <si>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</si>
  <si>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</si>
  <si>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</si>
  <si>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</si>
  <si>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</si>
  <si>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</si>
  <si>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</si>
  <si>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</si>
  <si>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</si>
  <si>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</si>
  <si>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</si>
  <si>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</si>
  <si>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</si>
  <si>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</si>
  <si>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</si>
  <si>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</si>
  <si>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</si>
  <si>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</si>
  <si>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</si>
  <si>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</si>
  <si>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</si>
  <si>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</si>
  <si>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</si>
  <si>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</si>
  <si>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</si>
  <si>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</si>
  <si>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</si>
  <si>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</si>
  <si>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</si>
  <si>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</si>
  <si>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</si>
  <si>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</si>
  <si>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</si>
  <si>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</si>
  <si>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</si>
  <si>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</si>
  <si>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</si>
  <si>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</si>
  <si>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</si>
  <si>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</si>
  <si>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</si>
  <si>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</si>
  <si>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</si>
  <si>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</si>
  <si>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</si>
  <si>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</si>
  <si>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</si>
  <si>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</si>
  <si>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</si>
  <si>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</si>
  <si>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</si>
  <si>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</si>
  <si>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</si>
  <si>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</si>
  <si>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</si>
  <si>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</si>
  <si>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</si>
  <si>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</si>
  <si>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</si>
  <si>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</si>
  <si>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</si>
  <si>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</si>
  <si>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</si>
  <si>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</si>
  <si>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</si>
  <si>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</si>
  <si>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</si>
  <si>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</si>
  <si>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</si>
  <si>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</si>
  <si>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</si>
  <si>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</si>
  <si>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</si>
  <si>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</si>
  <si>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</si>
  <si>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</si>
  <si>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</si>
  <si>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</si>
  <si>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</si>
  <si>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</si>
  <si>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</si>
  <si>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</si>
  <si>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</si>
  <si>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</si>
  <si>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</si>
  <si>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</si>
  <si>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</si>
  <si>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</si>
  <si>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</si>
  <si>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</si>
  <si>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</si>
  <si>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</si>
  <si>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</si>
  <si>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</si>
  <si>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</si>
  <si>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</si>
  <si>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</si>
  <si>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</si>
  <si>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</si>
  <si>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</si>
  <si>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</si>
  <si>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</si>
  <si>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</si>
  <si>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</si>
  <si>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</si>
  <si>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</si>
  <si>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</si>
  <si>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</si>
  <si>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</si>
  <si>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</si>
  <si>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</si>
  <si>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</si>
  <si>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</si>
  <si>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</si>
  <si>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</si>
  <si>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</si>
  <si>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</si>
  <si>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</si>
  <si>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</si>
  <si>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</si>
  <si>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</si>
  <si>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</si>
  <si>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</si>
  <si>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</si>
  <si>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</si>
  <si>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</si>
  <si>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</si>
  <si>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</si>
  <si>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</si>
  <si>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</si>
  <si>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</si>
  <si>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</si>
  <si>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</si>
  <si>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</si>
  <si>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</si>
  <si>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</si>
  <si>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</si>
  <si>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</si>
  <si>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</si>
  <si>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</si>
  <si>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</si>
  <si>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</si>
  <si>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</si>
  <si>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</si>
  <si>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</si>
  <si>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</si>
  <si>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</si>
  <si>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</si>
  <si>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</si>
  <si>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</si>
  <si>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</si>
  <si>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</si>
  <si>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</si>
  <si>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</si>
  <si>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</si>
  <si>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</si>
  <si>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</si>
  <si>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</si>
  <si>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</si>
  <si>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</si>
  <si>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</si>
  <si>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</si>
  <si>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</si>
  <si>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</si>
  <si>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</si>
  <si>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</si>
  <si>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</si>
  <si>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</si>
  <si>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</si>
  <si>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</si>
  <si>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</si>
  <si>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</si>
  <si>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</si>
  <si>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</si>
  <si>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</si>
  <si>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</si>
  <si>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</si>
  <si>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</si>
  <si>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</si>
  <si>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</si>
  <si>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</si>
  <si>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</si>
  <si>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</si>
  <si>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</si>
  <si>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</si>
  <si>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</si>
  <si>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</si>
  <si>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</si>
  <si>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</si>
  <si>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</si>
  <si>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</si>
  <si>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</si>
  <si>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</si>
  <si>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</si>
  <si>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</si>
  <si>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</si>
  <si>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</si>
  <si>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</si>
  <si>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</si>
  <si>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</si>
  <si>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</si>
  <si>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</si>
  <si>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</si>
  <si>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</si>
  <si>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</si>
  <si>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</si>
  <si>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</si>
  <si>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</si>
  <si>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</si>
  <si>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</si>
  <si>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</si>
  <si>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</si>
  <si>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</si>
  <si>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</si>
  <si>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</si>
  <si>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</si>
  <si>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</si>
  <si>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</si>
  <si>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</si>
  <si>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</si>
  <si>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</si>
  <si>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</si>
  <si>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</si>
  <si>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</si>
  <si>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</si>
  <si>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</si>
  <si>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</si>
  <si>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</si>
  <si>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</si>
  <si>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</si>
  <si>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</si>
  <si>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</si>
  <si>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</si>
  <si>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</si>
  <si>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</si>
  <si>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</si>
  <si>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</si>
  <si>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</si>
  <si>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</si>
  <si>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</si>
  <si>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</si>
  <si>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</si>
  <si>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</si>
  <si>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</si>
  <si>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</si>
  <si>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</si>
  <si>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</si>
  <si>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</si>
  <si>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</si>
  <si>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</si>
  <si>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</si>
  <si>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</si>
  <si>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</si>
  <si>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</si>
  <si>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</si>
  <si>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</si>
  <si>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</si>
  <si>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</si>
  <si>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</si>
  <si>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</si>
  <si>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</si>
  <si>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</si>
  <si>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</si>
  <si>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</si>
  <si>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</si>
  <si>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</si>
  <si>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</si>
  <si>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</si>
  <si>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</si>
  <si>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</si>
  <si>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</si>
  <si>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</si>
  <si>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</si>
  <si>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</si>
  <si>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</si>
  <si>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</si>
  <si>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</si>
  <si>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</si>
  <si>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</si>
  <si>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</si>
  <si>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</si>
  <si>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</si>
  <si>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</si>
  <si>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</si>
  <si>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</si>
  <si>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</si>
  <si>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</si>
  <si>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</si>
  <si>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</si>
  <si>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</si>
  <si>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</si>
  <si>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</si>
  <si>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</si>
  <si>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</si>
  <si>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</si>
  <si>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</si>
  <si>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</si>
  <si>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</si>
  <si>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</si>
  <si>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</si>
  <si>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</si>
  <si>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</si>
  <si>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</si>
  <si>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</si>
  <si>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</si>
  <si>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</si>
  <si>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</si>
  <si>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</si>
  <si>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</si>
  <si>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</si>
  <si>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</si>
  <si>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</si>
  <si>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</si>
  <si>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</si>
  <si>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</si>
  <si>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</si>
  <si>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</si>
  <si>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</si>
  <si>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</si>
  <si>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</si>
  <si>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</si>
  <si>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</si>
  <si>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</si>
  <si>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</si>
  <si>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</si>
  <si>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</si>
  <si>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</si>
  <si>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</si>
  <si>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</si>
  <si>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</si>
  <si>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</si>
  <si>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</si>
  <si>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</si>
  <si>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</si>
  <si>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</si>
  <si>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</si>
  <si>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</si>
  <si>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</si>
  <si>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</si>
  <si>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</si>
  <si>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</si>
  <si>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</si>
  <si>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</si>
  <si>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</si>
  <si>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</si>
  <si>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</si>
  <si>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</si>
  <si>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</si>
  <si>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</si>
  <si>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</si>
  <si>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</si>
  <si>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</si>
  <si>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</si>
  <si>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</si>
  <si>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</si>
  <si>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</si>
  <si>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</si>
  <si>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</si>
  <si>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</si>
  <si>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</si>
  <si>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</si>
  <si>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</si>
  <si>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</si>
  <si>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</si>
  <si>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</si>
  <si>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</si>
  <si>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</si>
  <si>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</si>
  <si>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</si>
  <si>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</si>
  <si>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</si>
  <si>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</si>
  <si>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</si>
  <si>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</si>
  <si>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</si>
  <si>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</si>
  <si>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</si>
  <si>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</si>
  <si>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</si>
  <si>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</si>
  <si>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</si>
  <si>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</si>
  <si>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</si>
  <si>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</si>
  <si>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</si>
  <si>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</si>
  <si>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</si>
  <si>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</si>
  <si>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</si>
  <si>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</si>
  <si>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</si>
  <si>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</si>
  <si>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</si>
  <si>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</si>
  <si>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</si>
  <si>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</si>
  <si>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</si>
  <si>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</si>
  <si>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</si>
  <si>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</si>
  <si>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</si>
  <si>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</si>
  <si>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</si>
  <si>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</si>
  <si>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</si>
  <si>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</si>
  <si>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</si>
  <si>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</si>
  <si>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</si>
  <si>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</si>
  <si>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</si>
  <si>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</si>
  <si>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</si>
  <si>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</si>
  <si>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</si>
  <si>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</si>
  <si>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</si>
  <si>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</si>
  <si>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</si>
  <si>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</si>
  <si>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</si>
  <si>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</si>
  <si>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</si>
  <si>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</si>
  <si>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</si>
  <si>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</si>
  <si>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</si>
  <si>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</si>
  <si>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</si>
  <si>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</si>
  <si>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</si>
  <si>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</si>
  <si>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</si>
  <si>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</si>
  <si>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</si>
  <si>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</si>
  <si>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</si>
  <si>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</si>
  <si>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</si>
  <si>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</si>
  <si>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</si>
  <si>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</si>
  <si>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</si>
  <si>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</si>
  <si>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</si>
  <si>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</si>
  <si>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</si>
  <si>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</si>
  <si>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</si>
  <si>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</si>
  <si>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</si>
  <si>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</si>
  <si>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</si>
  <si>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</si>
  <si>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</si>
  <si>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</si>
  <si>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</si>
  <si>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</si>
  <si>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</si>
  <si>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</si>
  <si>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</si>
  <si>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</si>
  <si>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</si>
  <si>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</si>
  <si>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</si>
  <si>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</si>
  <si>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</si>
  <si>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</si>
  <si>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</si>
  <si>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</si>
  <si>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</si>
  <si>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</si>
  <si>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</si>
  <si>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</si>
  <si>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</si>
  <si>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</si>
  <si>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</si>
  <si>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</si>
  <si>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</si>
  <si>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</si>
  <si>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</si>
  <si>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</si>
  <si>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</si>
  <si>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</si>
  <si>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</si>
  <si>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</si>
  <si>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</si>
  <si>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</si>
  <si>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</si>
  <si>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</si>
  <si>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</si>
  <si>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</si>
  <si>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</si>
  <si>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</si>
  <si>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</si>
  <si>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</si>
  <si>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</si>
  <si>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</si>
  <si>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</si>
  <si>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</si>
  <si>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</si>
  <si>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</si>
  <si>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</si>
  <si>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</si>
  <si>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</si>
  <si>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</si>
  <si>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</si>
  <si>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</si>
  <si>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</si>
  <si>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</si>
  <si>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</si>
  <si>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</si>
  <si>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</si>
  <si>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</si>
  <si>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</si>
  <si>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</si>
  <si>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</si>
  <si>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</si>
  <si>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</si>
  <si>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</si>
  <si>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</si>
  <si>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</si>
  <si>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</si>
  <si>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</si>
  <si>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</si>
  <si>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</si>
  <si>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</si>
  <si>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</si>
  <si>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</si>
  <si>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</si>
  <si>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</si>
  <si>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</si>
  <si>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</si>
  <si>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</si>
  <si>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</si>
  <si>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</si>
  <si>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</si>
  <si>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</si>
  <si>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</si>
  <si>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</si>
  <si>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</si>
  <si>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</si>
  <si>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</si>
  <si>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</si>
  <si>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</si>
  <si>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</si>
  <si>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</si>
  <si>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</si>
  <si>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</si>
  <si>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</si>
  <si>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</si>
  <si>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</si>
  <si>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</si>
  <si>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</si>
  <si>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</si>
  <si>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</si>
  <si>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</si>
  <si>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</si>
  <si>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</si>
  <si>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</si>
  <si>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</si>
  <si>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</si>
  <si>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</si>
  <si>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</si>
  <si>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</si>
  <si>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</si>
  <si>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</si>
  <si>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</si>
  <si>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</si>
  <si>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</si>
  <si>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</si>
  <si>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</si>
  <si>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</si>
  <si>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</si>
  <si>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</si>
  <si>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</si>
  <si>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</si>
  <si>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</si>
  <si>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</si>
  <si>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</si>
  <si>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</si>
  <si>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</si>
  <si>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</si>
  <si>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</si>
  <si>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</si>
  <si>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</si>
  <si>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</si>
  <si>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</si>
  <si>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</si>
  <si>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</si>
  <si>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</si>
  <si>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</si>
  <si>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</si>
  <si>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</si>
  <si>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</si>
  <si>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</si>
  <si>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</si>
  <si>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</si>
  <si>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</si>
  <si>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</si>
  <si>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</si>
  <si>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</si>
  <si>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</si>
  <si>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</si>
  <si>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</si>
  <si>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</si>
  <si>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</si>
  <si>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</si>
  <si>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</si>
  <si>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</si>
  <si>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</si>
  <si>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</si>
  <si>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</si>
  <si>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</si>
  <si>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</si>
  <si>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</si>
  <si>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</si>
  <si>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</si>
  <si>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</si>
  <si>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</si>
  <si>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</si>
  <si>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</si>
  <si>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</si>
  <si>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</si>
  <si>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</si>
  <si>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</si>
  <si>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</si>
  <si>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</si>
  <si>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</si>
  <si>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</si>
  <si>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</si>
  <si>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</si>
  <si>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</si>
  <si>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</si>
  <si>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</si>
  <si>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</si>
  <si>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</si>
  <si>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</si>
  <si>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</si>
  <si>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</si>
  <si>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</si>
  <si>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</si>
  <si>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</si>
  <si>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</si>
  <si>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</si>
  <si>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</si>
  <si>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</si>
  <si>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</si>
  <si>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</si>
  <si>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</si>
  <si>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</si>
  <si>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</si>
  <si>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</si>
  <si>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</si>
  <si>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</si>
  <si>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</si>
  <si>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</si>
  <si>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</si>
  <si>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</si>
  <si>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</si>
  <si>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</si>
  <si>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</si>
  <si>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</si>
  <si>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</si>
  <si>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</si>
  <si>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</si>
  <si>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</si>
  <si>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</si>
  <si>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</si>
  <si>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</si>
  <si>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</si>
  <si>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</si>
  <si>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</si>
  <si>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</si>
  <si>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</si>
  <si>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</si>
  <si>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</si>
  <si>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</si>
  <si>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</si>
  <si>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</si>
  <si>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</si>
  <si>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</si>
  <si>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</si>
  <si>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</si>
  <si>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</si>
  <si>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</si>
  <si>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</si>
  <si>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</si>
  <si>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</si>
  <si>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</si>
  <si>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</si>
  <si>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</si>
  <si>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</si>
  <si>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</si>
  <si>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</si>
  <si>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</si>
  <si>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</si>
  <si>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</si>
  <si>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</si>
  <si>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</si>
  <si>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</si>
  <si>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</si>
  <si>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</si>
  <si>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</si>
  <si>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</si>
  <si>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</si>
  <si>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</si>
  <si>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</si>
  <si>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</si>
  <si>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</si>
  <si>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</si>
  <si>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</si>
  <si>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</si>
  <si>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</si>
  <si>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</si>
  <si>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</si>
  <si>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</si>
  <si>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</si>
  <si>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</si>
  <si>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</si>
  <si>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</si>
  <si>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</si>
  <si>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</si>
  <si>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</si>
  <si>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</si>
  <si>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</si>
  <si>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</si>
  <si>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</si>
  <si>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</si>
  <si>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</si>
  <si>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</si>
  <si>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</si>
  <si>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</si>
  <si>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</si>
  <si>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</si>
  <si>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</si>
  <si>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</si>
  <si>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</si>
  <si>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</si>
  <si>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</si>
  <si>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</si>
  <si>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</si>
  <si>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</si>
  <si>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</si>
  <si>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</si>
  <si>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</si>
  <si>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</si>
  <si>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</si>
  <si>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</si>
  <si>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</si>
  <si>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</si>
  <si>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</si>
  <si>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</si>
  <si>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</si>
  <si>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</si>
  <si>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</si>
  <si>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</si>
  <si>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</si>
  <si>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</si>
  <si>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</si>
  <si>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</si>
  <si>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</si>
  <si>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</si>
  <si>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</si>
  <si>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</si>
  <si>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</si>
  <si>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</si>
  <si>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</si>
  <si>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</si>
  <si>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</si>
  <si>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</si>
  <si>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</si>
  <si>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</si>
  <si>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</si>
  <si>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</si>
  <si>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</si>
  <si>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</si>
  <si>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</si>
  <si>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</si>
  <si>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</si>
  <si>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</si>
  <si>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</si>
  <si>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</si>
  <si>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</si>
  <si>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</si>
  <si>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</si>
  <si>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</si>
  <si>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</si>
  <si>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</si>
  <si>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</si>
  <si>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</si>
  <si>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</si>
  <si>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</si>
  <si>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</si>
  <si>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</si>
  <si>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</si>
  <si>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</si>
  <si>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</si>
  <si>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</si>
  <si>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</si>
  <si>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</si>
  <si>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</si>
  <si>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</si>
  <si>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</si>
  <si>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</si>
  <si>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</si>
  <si>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</si>
  <si>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</si>
  <si>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</si>
  <si>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</si>
  <si>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</si>
  <si>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</si>
  <si>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</si>
  <si>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</si>
  <si>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</si>
  <si>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</si>
  <si>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</si>
  <si>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</si>
  <si>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</si>
  <si>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</si>
  <si>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</si>
  <si>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</si>
  <si>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</si>
  <si>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</si>
  <si>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</si>
  <si>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</si>
  <si>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</si>
  <si>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</si>
  <si>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</si>
  <si>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</si>
  <si>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</si>
  <si>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</si>
  <si>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</si>
  <si>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</si>
  <si>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</si>
  <si>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</si>
  <si>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</si>
  <si>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</si>
  <si>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</si>
  <si>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</si>
  <si>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</si>
  <si>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</si>
  <si>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</si>
  <si>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</si>
  <si>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</si>
  <si>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</si>
  <si>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</si>
  <si>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</si>
  <si>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</si>
  <si>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</si>
  <si>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</si>
  <si>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</si>
  <si>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</si>
  <si>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</si>
  <si>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</si>
  <si>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</si>
  <si>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</si>
  <si>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</si>
  <si>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</si>
  <si>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</si>
  <si>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</si>
  <si>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</si>
  <si>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</si>
  <si>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</si>
  <si>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</si>
  <si>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</si>
  <si>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</si>
  <si>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</si>
  <si>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</si>
  <si>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</si>
  <si>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</si>
  <si>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</si>
  <si>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</si>
  <si>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</si>
  <si>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</si>
  <si>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</si>
  <si>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</si>
  <si>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</si>
  <si>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</si>
  <si>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</si>
  <si>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</si>
  <si>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</si>
  <si>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</si>
  <si>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</si>
  <si>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</si>
  <si>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</si>
  <si>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</si>
  <si>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</si>
  <si>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</si>
  <si>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</si>
  <si>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</si>
  <si>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</si>
  <si>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</si>
  <si>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</si>
  <si>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</si>
  <si>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</si>
  <si>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</si>
  <si>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</si>
  <si>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</si>
  <si>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</si>
  <si>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</si>
  <si>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</si>
  <si>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</si>
  <si>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</si>
  <si>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</si>
  <si>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</si>
  <si>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</si>
  <si>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</si>
  <si>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</si>
  <si>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</si>
  <si>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</si>
  <si>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</si>
  <si>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</si>
  <si>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</si>
  <si>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</si>
  <si>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</si>
  <si>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</si>
  <si>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</si>
  <si>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</si>
  <si>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</si>
  <si>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</si>
  <si>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</si>
  <si>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</si>
  <si>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</si>
  <si>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</si>
  <si>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</si>
  <si>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</si>
  <si>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</si>
  <si>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</si>
  <si>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</si>
  <si>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</si>
  <si>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</si>
  <si>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</si>
  <si>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</si>
  <si>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</si>
  <si>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</si>
  <si>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</si>
  <si>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</si>
  <si>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</si>
  <si>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</si>
  <si>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</si>
  <si>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</si>
  <si>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</si>
  <si>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</si>
  <si>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</si>
  <si>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</si>
  <si>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</si>
  <si>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</si>
  <si>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</si>
  <si>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</si>
  <si>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</si>
  <si>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</si>
  <si>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</si>
  <si>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</si>
  <si>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</si>
  <si>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</si>
  <si>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</si>
  <si>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</si>
  <si>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</si>
  <si>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</si>
  <si>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</si>
  <si>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</si>
  <si>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</si>
  <si>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</si>
  <si>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</si>
  <si>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</si>
  <si>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</si>
  <si>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</si>
  <si>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</si>
  <si>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</si>
  <si>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</si>
  <si>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</si>
  <si>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</si>
  <si>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</si>
  <si>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</si>
  <si>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</si>
  <si>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</si>
  <si>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</si>
  <si>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</si>
  <si>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</si>
  <si>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</si>
  <si>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</si>
  <si>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</si>
  <si>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</si>
  <si>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</si>
  <si>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</si>
  <si>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</si>
  <si>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</si>
  <si>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</si>
  <si>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</si>
  <si>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</si>
  <si>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</si>
  <si>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</si>
  <si>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</si>
  <si>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</si>
  <si>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</si>
  <si>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</si>
  <si>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</si>
  <si>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</si>
  <si>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</si>
  <si>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</si>
  <si>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</si>
  <si>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</si>
  <si>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</si>
  <si>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</si>
  <si>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</si>
  <si>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</si>
  <si>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</si>
  <si>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</si>
  <si>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</si>
  <si>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</si>
  <si>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</si>
  <si>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</si>
  <si>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</si>
  <si>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</si>
  <si>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</si>
  <si>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</si>
  <si>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</si>
  <si>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</si>
  <si>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</si>
  <si>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</si>
  <si>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</si>
  <si>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</si>
  <si>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</si>
  <si>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</si>
  <si>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</si>
  <si>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</si>
  <si>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</si>
  <si>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</si>
  <si>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</si>
  <si>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</si>
  <si>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</si>
  <si>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</si>
  <si>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</si>
  <si>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</si>
  <si>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</si>
  <si>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</si>
  <si>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</si>
  <si>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</si>
  <si>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</si>
  <si>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</si>
  <si>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</si>
  <si>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</si>
  <si>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</si>
  <si>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</si>
  <si>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</si>
  <si>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</si>
  <si>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</si>
  <si>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</si>
  <si>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</si>
  <si>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</si>
  <si>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</si>
  <si>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</si>
  <si>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</si>
  <si>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</si>
  <si>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</si>
  <si>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</si>
  <si>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</si>
  <si>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</si>
  <si>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</si>
  <si>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</si>
  <si>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</si>
  <si>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</si>
  <si>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</si>
  <si>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</si>
  <si>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</si>
  <si>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</si>
  <si>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</si>
  <si>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</si>
  <si>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</si>
  <si>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</si>
  <si>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</si>
  <si>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</si>
  <si>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</si>
  <si>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</si>
  <si>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</si>
  <si>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</si>
  <si>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</si>
  <si>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</si>
  <si>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</si>
  <si>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</si>
  <si>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</si>
  <si>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</si>
  <si>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</si>
  <si>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</si>
  <si>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</si>
  <si>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</si>
  <si>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</si>
  <si>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</si>
  <si>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</si>
  <si>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</si>
  <si>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</si>
  <si>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</si>
  <si>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</si>
  <si>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</si>
  <si>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</si>
  <si>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</si>
  <si>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</si>
  <si>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</si>
  <si>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</si>
  <si>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</si>
  <si>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</si>
  <si>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</si>
  <si>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</si>
  <si>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</si>
  <si>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</si>
  <si>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</si>
  <si>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</si>
  <si>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</si>
  <si>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</si>
  <si>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</si>
  <si>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</si>
  <si>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</si>
  <si>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</si>
  <si>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</si>
  <si>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</si>
  <si>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</si>
  <si>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</si>
  <si>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</si>
  <si>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</si>
  <si>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</si>
  <si>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</si>
  <si>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</si>
  <si>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</si>
  <si>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</si>
  <si>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</si>
  <si>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</si>
  <si>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</si>
  <si>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</si>
  <si>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</si>
  <si>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</si>
  <si>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</si>
  <si>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</si>
  <si>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</si>
  <si>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</si>
  <si>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</si>
  <si>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</si>
  <si>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</si>
  <si>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</si>
  <si>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</si>
  <si>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</si>
  <si>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</si>
  <si>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</si>
  <si>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</si>
  <si>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</si>
  <si>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</si>
  <si>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</si>
  <si>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</si>
  <si>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</si>
  <si>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</si>
  <si>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</si>
  <si>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</si>
  <si>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</si>
  <si>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</si>
  <si>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</si>
  <si>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</si>
  <si>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</si>
  <si>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</si>
  <si>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</si>
  <si>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</si>
  <si>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</si>
  <si>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</si>
  <si>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</si>
  <si>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</si>
  <si>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</si>
  <si>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</si>
  <si>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</si>
  <si>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</si>
  <si>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</si>
  <si>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</si>
  <si>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</si>
  <si>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</si>
  <si>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</si>
  <si>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</si>
  <si>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</si>
  <si>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</si>
  <si>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</si>
  <si>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</si>
  <si>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</si>
  <si>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</si>
  <si>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</si>
  <si>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</si>
  <si>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</si>
  <si>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</si>
  <si>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</si>
  <si>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</si>
  <si>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</si>
  <si>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</si>
  <si>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</si>
  <si>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</si>
  <si>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</si>
  <si>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</si>
  <si>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</si>
  <si>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</si>
  <si>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</si>
  <si>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</si>
  <si>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</si>
  <si>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</si>
  <si>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</si>
  <si>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</si>
  <si>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</si>
  <si>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</si>
  <si>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</si>
  <si>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</si>
  <si>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</si>
  <si>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</si>
  <si>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</si>
  <si>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</si>
  <si>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</si>
  <si>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</si>
  <si>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</si>
  <si>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</si>
  <si>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</si>
  <si>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</si>
  <si>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</si>
  <si>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</si>
  <si>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</si>
  <si>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</si>
  <si>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</si>
  <si>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</si>
  <si>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</si>
  <si>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</si>
  <si>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</si>
  <si>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</si>
  <si>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</si>
  <si>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</si>
  <si>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</si>
  <si>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</si>
  <si>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</si>
  <si>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</si>
  <si>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</si>
  <si>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</si>
  <si>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</si>
  <si>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</si>
  <si>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</si>
  <si>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</si>
  <si>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</si>
  <si>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</si>
  <si>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</si>
  <si>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</si>
  <si>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</si>
  <si>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</si>
  <si>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</si>
  <si>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</si>
  <si>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</si>
  <si>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</si>
  <si>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</si>
  <si>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</si>
  <si>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</si>
  <si>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</si>
  <si>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</si>
  <si>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</si>
  <si>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</si>
  <si>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</si>
  <si>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</si>
  <si>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</si>
  <si>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</si>
  <si>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</si>
  <si>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</si>
  <si>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</si>
  <si>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</si>
  <si>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</si>
  <si>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</si>
  <si>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</si>
  <si>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</si>
  <si>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</si>
  <si>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</si>
  <si>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</si>
  <si>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</si>
  <si>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</si>
  <si>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</si>
  <si>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</si>
  <si>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</si>
  <si>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</si>
  <si>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</si>
  <si>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</si>
  <si>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</si>
  <si>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</si>
  <si>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</si>
  <si>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</si>
  <si>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</si>
  <si>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</si>
  <si>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</si>
  <si>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</si>
  <si>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</si>
  <si>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</si>
  <si>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</si>
  <si>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</si>
  <si>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</si>
  <si>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</si>
  <si>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</si>
  <si>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</si>
  <si>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</si>
  <si>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</si>
  <si>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</si>
  <si>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</si>
  <si>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</si>
  <si>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</si>
  <si>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</si>
  <si>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</si>
  <si>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</si>
  <si>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</si>
  <si>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</si>
  <si>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</si>
  <si>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</si>
  <si>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</si>
  <si>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</si>
  <si>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</si>
  <si>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</si>
  <si>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</si>
  <si>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</si>
  <si>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</si>
  <si>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</si>
  <si>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</si>
  <si>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</si>
  <si>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</si>
  <si>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</si>
  <si>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</si>
  <si>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</si>
  <si>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</si>
  <si>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</si>
  <si>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</si>
  <si>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</si>
  <si>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</si>
  <si>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</si>
  <si>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</si>
  <si>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</si>
  <si>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</si>
  <si>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</si>
  <si>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</si>
  <si>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</si>
  <si>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</si>
  <si>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</si>
  <si>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</si>
  <si>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</si>
  <si>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</si>
  <si>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</si>
  <si>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</si>
  <si>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</si>
  <si>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</si>
  <si>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</si>
  <si>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</si>
  <si>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</si>
  <si>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</si>
  <si>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</si>
  <si>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</si>
  <si>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</si>
  <si>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</si>
  <si>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</si>
  <si>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</si>
  <si>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</si>
  <si>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</si>
  <si>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</si>
  <si>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</si>
  <si>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</si>
  <si>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</si>
  <si>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</si>
  <si>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</si>
  <si>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</si>
  <si>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</si>
  <si>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</si>
  <si>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</si>
  <si>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</si>
  <si>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</si>
  <si>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</si>
  <si>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</si>
  <si>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</si>
  <si>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</si>
  <si>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</si>
  <si>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</si>
  <si>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</si>
  <si>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</si>
  <si>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</si>
  <si>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</si>
  <si>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</si>
  <si>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</si>
  <si>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</si>
  <si>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</si>
  <si>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</si>
  <si>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</si>
  <si>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</si>
  <si>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</si>
  <si>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</si>
  <si>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</si>
  <si>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</si>
  <si>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</si>
  <si>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</si>
  <si>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</si>
  <si>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</si>
  <si>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</si>
  <si>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</si>
  <si>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</si>
  <si>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</si>
  <si>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</si>
  <si>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</si>
  <si>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</si>
  <si>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</si>
  <si>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</si>
  <si>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</si>
  <si>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</si>
  <si>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</si>
  <si>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</si>
  <si>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</si>
  <si>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</si>
  <si>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</si>
  <si>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</si>
  <si>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</si>
  <si>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</si>
  <si>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</si>
  <si>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</si>
  <si>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</si>
  <si>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</si>
  <si>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</si>
  <si>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</si>
  <si>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</si>
  <si>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</si>
  <si>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</si>
  <si>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</si>
  <si>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</si>
  <si>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</si>
  <si>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</si>
  <si>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</si>
  <si>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</si>
  <si>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</si>
  <si>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</si>
  <si>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</si>
  <si>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</si>
  <si>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</si>
  <si>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</si>
  <si>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</si>
  <si>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</si>
  <si>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</si>
  <si>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</si>
  <si>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</si>
  <si>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</si>
  <si>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</si>
  <si>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</si>
  <si>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</si>
  <si>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</si>
  <si>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</si>
  <si>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</si>
  <si>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</si>
  <si>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</si>
  <si>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</si>
  <si>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</si>
  <si>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</si>
  <si>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</si>
  <si>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</si>
  <si>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</si>
  <si>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</si>
  <si>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</si>
  <si>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</si>
  <si>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</si>
  <si>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</si>
  <si>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</si>
  <si>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</si>
  <si>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</si>
  <si>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</si>
  <si>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</si>
  <si>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</si>
  <si>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</si>
  <si>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</si>
  <si>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</si>
  <si>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</si>
  <si>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</si>
  <si>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</si>
  <si>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</si>
  <si>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</si>
  <si>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</si>
  <si>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</si>
  <si>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</si>
  <si>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</si>
  <si>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</si>
  <si>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</si>
  <si>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</si>
  <si>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</si>
  <si>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</si>
  <si>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</si>
  <si>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</si>
  <si>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</si>
  <si>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</si>
  <si>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</si>
  <si>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</si>
  <si>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</si>
  <si>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</si>
  <si>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</si>
  <si>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</si>
  <si>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</si>
  <si>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</si>
  <si>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</si>
  <si>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</si>
  <si>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</si>
  <si>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</si>
  <si>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</si>
  <si>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</si>
  <si>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</si>
  <si>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</si>
  <si>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</si>
  <si>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</si>
  <si>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</si>
  <si>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</si>
  <si>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</si>
  <si>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</si>
  <si>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</si>
  <si>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</si>
  <si>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</si>
  <si>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</si>
  <si>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</si>
  <si>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</si>
  <si>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</si>
  <si>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</si>
  <si>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</si>
  <si>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</si>
  <si>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</si>
  <si>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</si>
  <si>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</si>
  <si>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</si>
  <si>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</si>
  <si>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</si>
  <si>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</si>
  <si>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</si>
  <si>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</si>
  <si>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</si>
  <si>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</si>
  <si>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</si>
  <si>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</si>
  <si>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</si>
  <si>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</si>
  <si>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</si>
  <si>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</si>
  <si>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</si>
  <si>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</si>
  <si>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</si>
  <si>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</si>
  <si>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</si>
  <si>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</si>
  <si>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</si>
  <si>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</si>
  <si>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</si>
  <si>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</si>
  <si>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</si>
  <si>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</si>
  <si>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</si>
  <si>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</si>
  <si>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</si>
  <si>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</si>
  <si>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</si>
  <si>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</si>
  <si>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</si>
  <si>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</si>
  <si>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</si>
  <si>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</si>
  <si>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</si>
  <si>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</si>
  <si>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</si>
  <si>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</si>
  <si>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</si>
  <si>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</si>
  <si>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</si>
  <si>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</si>
  <si>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</si>
  <si>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</si>
  <si>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</si>
  <si>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</si>
  <si>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</si>
  <si>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</si>
  <si>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</si>
  <si>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</si>
  <si>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</si>
  <si>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</si>
  <si>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</si>
  <si>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</si>
  <si>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</si>
  <si>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</si>
  <si>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</si>
  <si>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</si>
  <si>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</si>
  <si>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</si>
  <si>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</si>
  <si>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</si>
  <si>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</si>
  <si>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</si>
  <si>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</si>
  <si>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</si>
  <si>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</si>
  <si>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</si>
  <si>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</si>
  <si>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</si>
  <si>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</si>
  <si>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</si>
  <si>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</si>
  <si>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</si>
  <si>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</si>
  <si>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</si>
  <si>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</si>
  <si>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</si>
  <si>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</si>
  <si>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</si>
  <si>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</si>
  <si>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</si>
  <si>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</si>
  <si>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</si>
  <si>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</si>
  <si>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</si>
  <si>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</si>
  <si>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</si>
  <si>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</si>
  <si>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</si>
  <si>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</si>
  <si>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</si>
  <si>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</si>
  <si>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</si>
  <si>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</si>
  <si>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</si>
  <si>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</si>
  <si>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</si>
  <si>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</si>
  <si>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</si>
  <si>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</si>
  <si>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</si>
  <si>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</si>
  <si>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</si>
  <si>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</si>
  <si>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</si>
  <si>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</si>
  <si>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</si>
  <si>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</si>
  <si>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</si>
  <si>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</si>
  <si>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</si>
  <si>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</si>
  <si>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</si>
  <si>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</si>
  <si>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</si>
  <si>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</si>
  <si>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</si>
  <si>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</si>
  <si>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</si>
  <si>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</si>
  <si>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</si>
  <si>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</si>
  <si>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</si>
  <si>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</si>
  <si>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</si>
  <si>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</si>
  <si>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</si>
  <si>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</si>
  <si>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</si>
  <si>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</si>
  <si>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</si>
  <si>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</si>
  <si>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</si>
  <si>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</si>
  <si>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</si>
  <si>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</si>
  <si>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</si>
  <si>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</si>
  <si>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</si>
  <si>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</si>
  <si>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</si>
  <si>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</si>
  <si>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</si>
  <si>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</si>
  <si>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</si>
  <si>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</si>
  <si>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</si>
  <si>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</si>
  <si>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</si>
  <si>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</si>
  <si>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</si>
  <si>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</si>
  <si>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</si>
  <si>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</si>
  <si>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</si>
  <si>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</si>
  <si>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</si>
  <si>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</si>
  <si>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</si>
  <si>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</si>
  <si>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</si>
  <si>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</si>
  <si>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</si>
  <si>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</si>
  <si>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</si>
  <si>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</si>
  <si>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</si>
  <si>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</si>
  <si>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</si>
  <si>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</si>
  <si>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</si>
  <si>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</si>
  <si>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</si>
  <si>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</si>
  <si>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</si>
  <si>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</si>
  <si>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</si>
  <si>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</si>
  <si>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</si>
  <si>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</si>
  <si>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</si>
  <si>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</si>
  <si>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</si>
  <si>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</si>
  <si>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</si>
  <si>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</si>
  <si>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</si>
  <si>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</si>
  <si>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</si>
  <si>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</si>
  <si>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</si>
  <si>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</si>
  <si>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</si>
  <si>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</si>
  <si>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</si>
  <si>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</si>
  <si>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</si>
  <si>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</si>
  <si>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</si>
  <si>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</si>
  <si>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</si>
  <si>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</si>
  <si>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</si>
  <si>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</si>
  <si>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</si>
  <si>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</si>
  <si>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</si>
  <si>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</si>
  <si>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</si>
  <si>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</si>
  <si>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</si>
  <si>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</si>
  <si>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</si>
  <si>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</si>
  <si>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</si>
  <si>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</si>
  <si>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</si>
  <si>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</si>
  <si>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</si>
  <si>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</si>
  <si>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</si>
  <si>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</si>
  <si>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</si>
  <si>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</si>
  <si>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</si>
  <si>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</si>
  <si>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</si>
  <si>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</si>
  <si>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</si>
  <si>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</si>
  <si>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</si>
  <si>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</si>
  <si>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</si>
  <si>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</si>
  <si>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</si>
  <si>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</si>
  <si>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</si>
  <si>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</si>
  <si>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</si>
  <si>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</si>
  <si>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</si>
  <si>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</si>
  <si>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</si>
  <si>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</si>
  <si>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</si>
  <si>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</si>
  <si>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</si>
  <si>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</si>
  <si>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</si>
  <si>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</si>
  <si>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</si>
  <si>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</si>
  <si>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</si>
  <si>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</si>
  <si>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</si>
  <si>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</si>
  <si>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</si>
  <si>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</si>
  <si>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</si>
  <si>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</si>
  <si>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</si>
  <si>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</si>
  <si>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</si>
  <si>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</si>
  <si>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</si>
  <si>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</si>
  <si>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</si>
  <si>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</si>
  <si>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</si>
  <si>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</si>
  <si>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</si>
  <si>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</si>
  <si>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</si>
  <si>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</si>
  <si>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</si>
  <si>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</si>
  <si>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</si>
  <si>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</si>
  <si>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</si>
  <si>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</si>
  <si>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</si>
  <si>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</si>
  <si>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</si>
  <si>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</si>
  <si>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</si>
  <si>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</si>
  <si>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</si>
  <si>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</si>
  <si>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</si>
  <si>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</si>
  <si>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</si>
  <si>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</si>
  <si>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</si>
  <si>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</si>
  <si>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</si>
  <si>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</si>
  <si>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</si>
  <si>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</si>
  <si>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</si>
  <si>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</si>
  <si>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</si>
  <si>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</si>
  <si>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</si>
  <si>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</si>
  <si>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</si>
  <si>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</si>
  <si>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</si>
  <si>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</si>
  <si>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</si>
  <si>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</si>
  <si>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</si>
  <si>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</si>
  <si>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</si>
  <si>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</si>
  <si>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</si>
  <si>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</si>
  <si>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</si>
  <si>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</si>
  <si>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</si>
  <si>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</si>
  <si>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</si>
  <si>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</si>
  <si>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</si>
  <si>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</si>
  <si>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</si>
  <si>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</si>
  <si>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</si>
  <si>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</si>
  <si>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</si>
  <si>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</si>
  <si>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</si>
  <si>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</si>
  <si>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</si>
  <si>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</si>
  <si>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</si>
  <si>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</si>
  <si>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</si>
  <si>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</si>
  <si>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</si>
  <si>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</si>
  <si>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</si>
  <si>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</si>
  <si>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</si>
  <si>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</si>
  <si>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</si>
  <si>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</si>
  <si>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</si>
  <si>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</si>
  <si>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</si>
  <si>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</si>
  <si>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</si>
  <si>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</si>
  <si>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</si>
  <si>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</si>
  <si>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</si>
  <si>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</si>
  <si>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</si>
  <si>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</si>
  <si>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</si>
  <si>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</si>
  <si>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</si>
  <si>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</si>
  <si>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</si>
  <si>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</si>
  <si>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</si>
  <si>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</si>
  <si>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</si>
  <si>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</si>
  <si>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</si>
  <si>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</si>
  <si>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</si>
  <si>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</si>
  <si>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</si>
  <si>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</si>
  <si>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</si>
  <si>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</si>
  <si>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</si>
  <si>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</si>
  <si>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</si>
  <si>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</si>
  <si>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</si>
  <si>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</si>
  <si>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</si>
  <si>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</si>
  <si>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</si>
  <si>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</si>
  <si>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</si>
  <si>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</si>
  <si>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</si>
  <si>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</si>
  <si>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</si>
  <si>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</si>
  <si>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</si>
  <si>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</si>
  <si>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</si>
  <si>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</si>
  <si>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</si>
  <si>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</si>
  <si>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</si>
  <si>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</si>
  <si>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</si>
  <si>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</si>
  <si>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</si>
  <si>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</si>
  <si>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</si>
  <si>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</si>
  <si>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</si>
  <si>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</si>
  <si>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</si>
  <si>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</si>
  <si>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</si>
  <si>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</si>
  <si>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</si>
  <si>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</si>
  <si>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</si>
  <si>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</si>
  <si>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</si>
  <si>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</si>
  <si>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</si>
  <si>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</si>
  <si>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</si>
  <si>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</si>
  <si>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</si>
  <si>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</si>
  <si>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</si>
  <si>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</si>
  <si>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</si>
  <si>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</si>
  <si>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</si>
  <si>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</si>
  <si>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</si>
  <si>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</si>
  <si>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</si>
  <si>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</si>
  <si>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</si>
  <si>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</si>
  <si>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</si>
  <si>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</si>
  <si>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</si>
  <si>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</si>
  <si>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</si>
  <si>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</si>
  <si>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</si>
  <si>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</si>
  <si>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</si>
  <si>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</si>
  <si>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</si>
  <si>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</si>
  <si>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</si>
  <si>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</si>
  <si>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</si>
  <si>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</si>
  <si>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</si>
  <si>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</si>
  <si>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</si>
  <si>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</si>
  <si>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</si>
  <si>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</si>
  <si>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</si>
  <si>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</si>
  <si>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</si>
  <si>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</si>
  <si>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</si>
  <si>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</si>
  <si>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</si>
  <si>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</si>
  <si>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</si>
  <si>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</si>
  <si>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</si>
  <si>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</si>
  <si>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</si>
  <si>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</si>
  <si>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</si>
  <si>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</si>
  <si>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</si>
  <si>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</si>
  <si>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</si>
  <si>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</si>
  <si>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</si>
  <si>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</si>
  <si>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</si>
  <si>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</si>
  <si>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</si>
  <si>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</si>
  <si>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</si>
  <si>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</si>
  <si>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</si>
  <si>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</si>
  <si>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</si>
  <si>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</si>
  <si>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</si>
  <si>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</si>
  <si>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</si>
  <si>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</si>
  <si>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</si>
  <si>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</si>
  <si>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</si>
  <si>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</si>
  <si>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</si>
  <si>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</si>
  <si>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</si>
  <si>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</si>
  <si>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</si>
  <si>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</si>
  <si>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</si>
  <si>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</si>
  <si>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</si>
  <si>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</si>
  <si>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</si>
  <si>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</si>
  <si>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</si>
  <si>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</si>
  <si>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</si>
  <si>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</si>
  <si>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</si>
  <si>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</si>
  <si>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</si>
  <si>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</si>
  <si>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</si>
  <si>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</si>
  <si>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</si>
  <si>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</si>
  <si>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</si>
  <si>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</si>
  <si>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</si>
  <si>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</si>
  <si>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</si>
  <si>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</si>
  <si>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</si>
  <si>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</si>
  <si>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</si>
  <si>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</si>
  <si>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</si>
  <si>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</si>
  <si>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</si>
  <si>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</si>
  <si>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</si>
  <si>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</si>
  <si>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</si>
  <si>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</si>
  <si>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</si>
  <si>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</si>
  <si>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</si>
  <si>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</si>
  <si>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</si>
  <si>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</si>
  <si>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</si>
  <si>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</si>
  <si>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</si>
  <si>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</si>
  <si>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</si>
  <si>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</si>
  <si>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</si>
  <si>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</si>
  <si>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</si>
  <si>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</si>
  <si>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</si>
  <si>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</si>
  <si>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</si>
  <si>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</si>
  <si>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</si>
  <si>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</si>
  <si>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</si>
  <si>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</si>
  <si>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</si>
  <si>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</si>
  <si>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</si>
  <si>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</si>
  <si>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</si>
  <si>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</si>
  <si>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</si>
  <si>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</si>
  <si>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</si>
  <si>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</si>
  <si>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</si>
  <si>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</si>
  <si>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</si>
  <si>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</si>
  <si>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</si>
  <si>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</si>
  <si>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</si>
  <si>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</si>
  <si>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</si>
  <si>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</si>
  <si>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</si>
  <si>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</si>
  <si>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</si>
  <si>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</si>
  <si>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</si>
  <si>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</si>
  <si>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</si>
  <si>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</si>
  <si>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</si>
  <si>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</si>
  <si>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</si>
  <si>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</si>
  <si>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</si>
  <si>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</si>
  <si>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</si>
  <si>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</si>
  <si>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</si>
  <si>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</si>
  <si>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</si>
  <si>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</si>
  <si>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</si>
  <si>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</si>
  <si>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</si>
  <si>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</si>
  <si>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</si>
  <si>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</si>
  <si>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</si>
  <si>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</si>
  <si>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</si>
  <si>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</si>
  <si>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</si>
  <si>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</si>
  <si>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</si>
  <si>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</si>
  <si>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</si>
  <si>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</si>
  <si>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</si>
  <si>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</si>
  <si>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</si>
  <si>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</si>
  <si>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</si>
  <si>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</si>
  <si>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</si>
  <si>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</si>
  <si>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</si>
  <si>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</si>
  <si>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</si>
  <si>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</si>
  <si>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</si>
  <si>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</si>
  <si>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</si>
  <si>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</si>
  <si>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</si>
  <si>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</si>
  <si>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</si>
  <si>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</si>
  <si>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</si>
  <si>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</si>
  <si>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</si>
  <si>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</si>
  <si>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</si>
  <si>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</si>
  <si>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</si>
  <si>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</si>
  <si>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</si>
  <si>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</si>
  <si>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</si>
  <si>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</si>
  <si>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</si>
  <si>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</si>
  <si>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</si>
  <si>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</si>
  <si>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</si>
  <si>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</si>
  <si>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</si>
  <si>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</si>
  <si>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</si>
  <si>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</si>
  <si>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</si>
  <si>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</si>
  <si>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</si>
  <si>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</si>
  <si>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</si>
  <si>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</si>
  <si>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</si>
  <si>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</si>
  <si>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</si>
  <si>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</si>
  <si>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</si>
  <si>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</si>
  <si>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</si>
  <si>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</si>
  <si>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</si>
  <si>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</si>
  <si>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</si>
  <si>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</si>
  <si>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</si>
  <si>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</si>
  <si>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</si>
  <si>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</si>
  <si>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</si>
  <si>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</si>
  <si>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</si>
  <si>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</si>
  <si>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</si>
  <si>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</si>
  <si>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</si>
  <si>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</si>
  <si>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</si>
  <si>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</si>
  <si>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</si>
  <si>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</si>
  <si>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</si>
  <si>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</si>
  <si>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</si>
  <si>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</si>
  <si>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</si>
  <si>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</si>
  <si>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</si>
  <si>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</si>
  <si>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</si>
  <si>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</si>
  <si>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</si>
  <si>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</si>
  <si>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</si>
  <si>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</si>
  <si>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</si>
  <si>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</si>
  <si>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</si>
  <si>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</si>
  <si>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</si>
  <si>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</si>
  <si>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</si>
  <si>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</si>
  <si>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</si>
  <si>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</si>
  <si>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</si>
  <si>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</si>
  <si>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</si>
  <si>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</si>
  <si>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</si>
  <si>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</si>
  <si>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</si>
  <si>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</si>
  <si>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</si>
  <si>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</si>
  <si>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</si>
  <si>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</si>
  <si>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</si>
  <si>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</si>
  <si>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</si>
  <si>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</si>
  <si>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</si>
  <si>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</si>
  <si>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</si>
  <si>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</si>
  <si>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</si>
  <si>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</si>
  <si>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</si>
  <si>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</si>
  <si>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</si>
  <si>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</si>
  <si>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</si>
  <si>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</si>
  <si>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</si>
  <si>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</si>
  <si>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</si>
  <si>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</si>
  <si>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</si>
  <si>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</si>
  <si>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</si>
  <si>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</si>
  <si>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</si>
  <si>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</si>
  <si>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</si>
  <si>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</si>
  <si>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</si>
  <si>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</si>
  <si>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</si>
  <si>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</si>
  <si>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</si>
  <si>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</si>
  <si>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</si>
  <si>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</si>
  <si>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</si>
  <si>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</si>
  <si>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</si>
  <si>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</si>
  <si>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</si>
  <si>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</si>
  <si>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</si>
  <si>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</si>
  <si>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</si>
  <si>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</si>
  <si>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</si>
  <si>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</si>
  <si>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</si>
  <si>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</si>
  <si>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</si>
  <si>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</si>
  <si>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</si>
  <si>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</si>
  <si>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</si>
  <si>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</si>
  <si>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</si>
  <si>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</si>
  <si>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</si>
  <si>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</si>
  <si>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</si>
  <si>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</si>
  <si>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</si>
  <si>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</si>
  <si>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</si>
  <si>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</si>
  <si>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</si>
  <si>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</si>
  <si>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</si>
  <si>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</si>
  <si>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</si>
  <si>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</si>
  <si>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</si>
  <si>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</si>
  <si>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</si>
  <si>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</si>
  <si>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</si>
  <si>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</si>
  <si>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</si>
  <si>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</si>
  <si>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</si>
  <si>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</si>
  <si>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</si>
  <si>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</si>
  <si>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</si>
  <si>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</si>
  <si>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</si>
  <si>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</si>
  <si>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</si>
  <si>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</si>
  <si>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</si>
  <si>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</si>
  <si>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</si>
  <si>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</si>
  <si>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</si>
  <si>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</si>
  <si>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</si>
  <si>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</si>
  <si>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</si>
  <si>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</si>
  <si>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</si>
  <si>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</si>
  <si>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</si>
  <si>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</si>
  <si>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</si>
  <si>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</si>
  <si>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</si>
  <si>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</si>
  <si>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</si>
  <si>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</si>
  <si>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</si>
  <si>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</si>
  <si>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</si>
  <si>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</si>
  <si>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</si>
  <si>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</si>
  <si>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</si>
  <si>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</si>
  <si>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</si>
  <si>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</si>
  <si>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</si>
  <si>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</si>
  <si>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</si>
  <si>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</si>
  <si>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</si>
  <si>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</si>
  <si>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</si>
  <si>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</si>
  <si>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</si>
  <si>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</si>
  <si>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</si>
  <si>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</si>
  <si>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</si>
  <si>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</si>
  <si>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</si>
  <si>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</si>
  <si>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</si>
  <si>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</si>
  <si>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</si>
  <si>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</si>
  <si>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</si>
  <si>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</si>
  <si>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</si>
  <si>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</si>
  <si>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</si>
  <si>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</si>
  <si>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</si>
  <si>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</si>
  <si>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</si>
  <si>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</si>
  <si>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</si>
  <si>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</si>
  <si>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</si>
  <si>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</si>
  <si>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</si>
  <si>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</si>
  <si>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</si>
  <si>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</si>
  <si>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</si>
  <si>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</si>
  <si>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</si>
  <si>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</si>
  <si>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</si>
  <si>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</si>
  <si>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</si>
  <si>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</si>
  <si>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</si>
  <si>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</si>
  <si>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</si>
  <si>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</si>
  <si>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</si>
  <si>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</si>
  <si>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</si>
  <si>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</si>
  <si>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</si>
  <si>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</si>
  <si>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</si>
  <si>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</si>
  <si>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</si>
  <si>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</si>
  <si>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</si>
  <si>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</si>
  <si>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</si>
  <si>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</si>
  <si>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</si>
  <si>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</si>
  <si>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</si>
  <si>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</si>
  <si>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</si>
  <si>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</si>
  <si>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</si>
  <si>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</si>
  <si>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</si>
  <si>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</si>
  <si>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</si>
  <si>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</si>
  <si>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</si>
  <si>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</si>
  <si>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</si>
  <si>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</si>
  <si>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</si>
  <si>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</si>
  <si>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</si>
  <si>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</si>
  <si>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</si>
  <si>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</si>
  <si>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</si>
  <si>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</si>
  <si>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</si>
  <si>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</si>
  <si>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</si>
  <si>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</si>
  <si>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</si>
  <si>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</si>
  <si>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</si>
  <si>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</si>
  <si>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</si>
  <si>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</si>
  <si>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</si>
  <si>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</si>
  <si>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</si>
  <si>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</si>
  <si>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</si>
  <si>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</si>
  <si>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</si>
  <si>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</si>
  <si>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</si>
  <si>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</si>
  <si>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</si>
  <si>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</si>
  <si>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</si>
  <si>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</si>
  <si>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</si>
  <si>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</si>
  <si>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</si>
  <si>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</si>
  <si>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</si>
  <si>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</si>
  <si>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</si>
  <si>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</si>
  <si>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</si>
  <si>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</si>
  <si>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</si>
  <si>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</si>
  <si>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</si>
  <si>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</si>
  <si>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</si>
  <si>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</si>
  <si>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</si>
  <si>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</si>
  <si>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</si>
  <si>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</si>
  <si>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</si>
  <si>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</si>
  <si>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</si>
  <si>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</si>
  <si>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</si>
  <si>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</si>
  <si>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</si>
  <si>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</si>
  <si>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</si>
  <si>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</si>
  <si>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</si>
  <si>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</si>
  <si>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</si>
  <si>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</si>
  <si>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</si>
  <si>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</si>
  <si>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</si>
  <si>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</si>
  <si>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</si>
  <si>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</si>
  <si>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</si>
  <si>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</si>
  <si>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</si>
  <si>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</si>
  <si>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</si>
  <si>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</si>
  <si>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</si>
  <si>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</si>
  <si>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</si>
  <si>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</si>
  <si>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</si>
  <si>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</si>
  <si>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</si>
  <si>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</si>
  <si>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</si>
  <si>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</si>
  <si>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</si>
  <si>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</si>
  <si>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</si>
  <si>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</si>
  <si>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</si>
  <si>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</si>
  <si>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</si>
  <si>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</si>
  <si>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</si>
  <si>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</si>
  <si>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</si>
  <si>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</si>
  <si>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</si>
  <si>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</si>
  <si>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</si>
  <si>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</si>
  <si>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</si>
  <si>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</si>
  <si>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</si>
  <si>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</si>
  <si>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</si>
  <si>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</si>
  <si>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</si>
  <si>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</si>
  <si>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</si>
  <si>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</si>
  <si>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</si>
  <si>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</si>
  <si>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</si>
  <si>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</si>
  <si>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</si>
  <si>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</si>
  <si>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</si>
  <si>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</si>
  <si>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</si>
  <si>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</si>
  <si>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</si>
  <si>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</si>
  <si>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</si>
  <si>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</si>
  <si>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</si>
  <si>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</si>
  <si>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</si>
  <si>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</si>
  <si>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</si>
  <si>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</si>
  <si>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</si>
  <si>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</si>
  <si>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</si>
  <si>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</si>
  <si>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</si>
  <si>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</si>
  <si>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</si>
  <si>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</si>
  <si>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</si>
  <si>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</si>
  <si>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</si>
  <si>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</si>
  <si>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</si>
  <si>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</si>
  <si>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</si>
  <si>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</si>
  <si>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</si>
  <si>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</si>
  <si>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</si>
  <si>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</si>
  <si>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</si>
  <si>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</si>
  <si>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</si>
  <si>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</si>
  <si>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</si>
  <si>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</si>
  <si>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</si>
  <si>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</si>
  <si>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</si>
  <si>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</si>
  <si>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</si>
  <si>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</si>
  <si>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</si>
  <si>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</si>
  <si>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</si>
  <si>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</si>
  <si>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</si>
  <si>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</si>
  <si>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</si>
  <si>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</si>
  <si>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</si>
  <si>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</si>
  <si>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</si>
  <si>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</si>
  <si>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</si>
  <si>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</si>
  <si>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</si>
  <si>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</si>
  <si>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</si>
  <si>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</si>
  <si>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</si>
  <si>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</si>
  <si>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</si>
  <si>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</si>
  <si>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</si>
  <si>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</si>
  <si>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</si>
  <si>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</si>
  <si>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</si>
  <si>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</si>
  <si>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</si>
  <si>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</si>
  <si>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</si>
  <si>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</si>
  <si>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</si>
  <si>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</si>
  <si>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</si>
  <si>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</si>
  <si>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</si>
  <si>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</si>
  <si>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</si>
  <si>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</si>
  <si>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</si>
  <si>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</si>
  <si>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</si>
  <si>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</si>
  <si>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</si>
  <si>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</si>
  <si>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</si>
  <si>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</si>
  <si>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</si>
  <si>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</si>
  <si>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</si>
  <si>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</si>
  <si>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</si>
  <si>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</si>
  <si>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</si>
  <si>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</si>
  <si>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</si>
  <si>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</si>
  <si>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</si>
  <si>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</si>
  <si>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</si>
  <si>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</si>
  <si>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</si>
  <si>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</si>
  <si>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</si>
  <si>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</si>
  <si>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</si>
  <si>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</si>
  <si>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</si>
  <si>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</si>
  <si>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</si>
  <si>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</si>
  <si>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</si>
  <si>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</si>
  <si>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</si>
  <si>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</si>
  <si>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</si>
  <si>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</si>
  <si>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</si>
  <si>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</si>
  <si>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</si>
  <si>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</si>
  <si>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</si>
  <si>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</si>
  <si>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</si>
  <si>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</si>
  <si>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</si>
  <si>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</si>
  <si>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</si>
  <si>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</si>
  <si>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</si>
  <si>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</si>
  <si>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</si>
  <si>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</si>
  <si>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</si>
  <si>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</si>
  <si>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</si>
  <si>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</si>
  <si>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</si>
  <si>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</si>
  <si>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</si>
  <si>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</si>
  <si>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</si>
  <si>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</si>
  <si>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</si>
  <si>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</si>
  <si>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</si>
  <si>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</si>
  <si>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</si>
  <si>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</si>
  <si>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</si>
  <si>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</si>
  <si>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</si>
  <si>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</si>
  <si>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</si>
  <si>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</si>
  <si>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</si>
  <si>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</si>
  <si>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</si>
  <si>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</si>
  <si>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</si>
  <si>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</si>
  <si>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</si>
  <si>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</si>
  <si>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</si>
  <si>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</si>
  <si>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</si>
  <si>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</si>
  <si>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</si>
  <si>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</si>
  <si>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</si>
  <si>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</si>
  <si>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</si>
  <si>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</si>
  <si>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</si>
  <si>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</si>
  <si>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</si>
  <si>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</si>
  <si>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</si>
  <si>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</si>
  <si>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</si>
  <si>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</si>
  <si>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</si>
  <si>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</si>
  <si>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</si>
  <si>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</si>
  <si>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</si>
  <si>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</si>
  <si>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</si>
  <si>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</si>
  <si>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</si>
  <si>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</si>
  <si>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</si>
  <si>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</si>
  <si>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</si>
  <si>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</si>
  <si>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</si>
  <si>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</si>
  <si>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</si>
  <si>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</si>
  <si>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</si>
  <si>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</si>
  <si>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</si>
  <si>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</si>
  <si>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</si>
  <si>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</si>
  <si>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</si>
  <si>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</si>
  <si>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</si>
  <si>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</si>
  <si>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</si>
  <si>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</si>
  <si>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</si>
  <si>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</si>
  <si>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</si>
  <si>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</si>
  <si>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</si>
  <si>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</si>
  <si>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</si>
  <si>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</si>
  <si>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</si>
  <si>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</si>
  <si>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</si>
  <si>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</si>
  <si>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</si>
  <si>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</si>
  <si>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</si>
  <si>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</si>
  <si>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</si>
  <si>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</si>
  <si>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</si>
  <si>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</si>
  <si>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</si>
  <si>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</si>
  <si>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</si>
  <si>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</si>
  <si>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</si>
  <si>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</si>
  <si>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</si>
  <si>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</si>
  <si>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</si>
  <si>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</si>
  <si>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</si>
  <si>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</si>
  <si>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</si>
  <si>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</si>
  <si>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</si>
  <si>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</si>
  <si>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</si>
  <si>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</si>
  <si>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</si>
  <si>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</si>
  <si>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</si>
  <si>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</si>
  <si>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</si>
  <si>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</si>
  <si>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</si>
  <si>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</si>
  <si>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</si>
  <si>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</si>
  <si>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</si>
  <si>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</si>
  <si>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</si>
  <si>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</si>
  <si>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</si>
  <si>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</si>
  <si>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</si>
  <si>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</si>
  <si>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</si>
  <si>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</si>
  <si>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</si>
  <si>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</si>
  <si>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</si>
  <si>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</si>
  <si>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</si>
  <si>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</si>
  <si>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</si>
  <si>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</si>
  <si>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</si>
  <si>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</si>
  <si>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</si>
  <si>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</si>
  <si>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</si>
  <si>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</si>
  <si>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</si>
  <si>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</si>
  <si>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</si>
  <si>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</si>
  <si>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</si>
  <si>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</si>
  <si>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</si>
  <si>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</si>
  <si>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</si>
  <si>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</si>
  <si>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</si>
  <si>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</si>
  <si>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</si>
  <si>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</si>
  <si>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</si>
  <si>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</si>
  <si>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</si>
  <si>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</si>
  <si>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</si>
  <si>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</si>
  <si>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</si>
  <si>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</si>
  <si>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</si>
  <si>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</si>
  <si>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</si>
  <si>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</si>
  <si>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</si>
  <si>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</si>
  <si>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</si>
  <si>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</si>
  <si>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</si>
  <si>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</si>
  <si>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</si>
  <si>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</si>
  <si>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</si>
  <si>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</si>
  <si>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</si>
  <si>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</si>
  <si>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</si>
  <si>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</si>
  <si>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</si>
  <si>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</si>
  <si>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</si>
  <si>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</si>
  <si>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</si>
  <si>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</si>
  <si>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</si>
  <si>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</si>
  <si>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</si>
  <si>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</si>
  <si>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</si>
  <si>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</si>
  <si>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</si>
  <si>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</si>
  <si>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</si>
  <si>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</si>
  <si>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</si>
  <si>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</si>
  <si>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</si>
  <si>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</si>
  <si>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</si>
  <si>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</si>
  <si>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</si>
  <si>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</si>
  <si>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</si>
  <si>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</si>
  <si>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</si>
  <si>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</si>
  <si>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</si>
  <si>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</si>
  <si>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</si>
  <si>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</si>
  <si>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</si>
  <si>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</si>
  <si>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</si>
  <si>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</si>
  <si>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</si>
  <si>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</si>
  <si>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</si>
  <si>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</si>
  <si>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</si>
  <si>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</si>
  <si>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</si>
  <si>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</si>
  <si>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</si>
  <si>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</si>
  <si>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</si>
  <si>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</si>
  <si>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</si>
  <si>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</si>
  <si>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</si>
  <si>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</si>
  <si>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</si>
  <si>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</si>
  <si>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</si>
  <si>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</si>
  <si>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</si>
  <si>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</si>
  <si>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</si>
  <si>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</si>
  <si>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</si>
  <si>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</si>
  <si>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</si>
  <si>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</si>
  <si>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</si>
  <si>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</si>
  <si>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</si>
  <si>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</si>
  <si>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</si>
  <si>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</si>
  <si>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</si>
  <si>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</si>
  <si>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</si>
  <si>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</si>
  <si>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</si>
  <si>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</si>
  <si>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</si>
  <si>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</si>
  <si>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</si>
  <si>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</si>
  <si>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</si>
  <si>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</si>
  <si>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</si>
  <si>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</si>
  <si>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</si>
  <si>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</si>
  <si>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</si>
  <si>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</si>
  <si>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</si>
  <si>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</si>
  <si>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</si>
  <si>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</si>
  <si>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</si>
  <si>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</si>
  <si>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</si>
  <si>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</si>
  <si>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</si>
  <si>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</si>
  <si>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</si>
  <si>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</si>
  <si>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</si>
  <si>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</si>
  <si>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</si>
  <si>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</si>
  <si>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</si>
  <si>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</si>
  <si>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</si>
  <si>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</si>
  <si>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</si>
  <si>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</si>
  <si>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</si>
  <si>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</si>
  <si>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</si>
  <si>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</si>
  <si>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</si>
  <si>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</si>
  <si>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</si>
  <si>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</si>
  <si>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</si>
  <si>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</si>
  <si>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</si>
  <si>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</si>
  <si>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</si>
  <si>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</si>
  <si>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</si>
  <si>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</si>
  <si>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</si>
  <si>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</si>
  <si>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</si>
  <si>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</si>
  <si>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</si>
  <si>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</si>
  <si>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</si>
  <si>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</si>
  <si>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</si>
  <si>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</si>
  <si>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</si>
  <si>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</si>
  <si>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</si>
  <si>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</si>
  <si>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</si>
  <si>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</si>
  <si>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</si>
  <si>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</si>
  <si>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</si>
  <si>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</si>
  <si>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</si>
  <si>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</si>
  <si>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</si>
  <si>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</si>
  <si>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</si>
  <si>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</si>
  <si>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</si>
  <si>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</si>
  <si>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</si>
  <si>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</si>
  <si>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</si>
  <si>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</si>
  <si>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</si>
  <si>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</si>
  <si>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</si>
  <si>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</si>
  <si>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</si>
  <si>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</si>
  <si>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</si>
  <si>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</si>
  <si>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</si>
  <si>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</si>
  <si>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</si>
  <si>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</si>
  <si>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</si>
  <si>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</si>
  <si>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</si>
  <si>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</si>
  <si>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</si>
  <si>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</si>
  <si>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</si>
  <si>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</si>
  <si>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</si>
  <si>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</si>
  <si>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</si>
  <si>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</si>
  <si>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</si>
  <si>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</si>
  <si>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</si>
  <si>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</si>
  <si>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</si>
  <si>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</si>
  <si>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</si>
  <si>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</si>
  <si>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</si>
  <si>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</si>
  <si>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</si>
  <si>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</si>
  <si>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</si>
  <si>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</si>
  <si>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</si>
  <si>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</si>
  <si>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</si>
  <si>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</si>
  <si>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</si>
  <si>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</si>
  <si>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</si>
  <si>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</si>
  <si>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</si>
  <si>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</si>
  <si>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</si>
  <si>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</si>
  <si>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</si>
  <si>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</si>
  <si>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</si>
  <si>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</si>
  <si>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</si>
  <si>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</si>
  <si>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</si>
  <si>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</si>
  <si>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</si>
  <si>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</si>
  <si>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</si>
  <si>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</si>
  <si>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</si>
  <si>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</si>
  <si>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</si>
  <si>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</si>
  <si>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</si>
  <si>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</si>
  <si>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</si>
  <si>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</si>
  <si>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</si>
  <si>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</si>
  <si>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</si>
  <si>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</si>
  <si>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</si>
  <si>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</si>
  <si>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</si>
  <si>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</si>
  <si>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</si>
  <si>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</si>
  <si>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</si>
  <si>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</si>
  <si>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</si>
  <si>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</si>
  <si>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</si>
  <si>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</si>
  <si>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</si>
  <si>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</si>
  <si>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</si>
  <si>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</si>
  <si>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</si>
  <si>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</si>
  <si>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</si>
  <si>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</si>
  <si>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</si>
  <si>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</si>
  <si>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</si>
  <si>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</si>
  <si>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</si>
  <si>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</si>
  <si>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</si>
  <si>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</si>
  <si>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</si>
  <si>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</si>
  <si>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</si>
  <si>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</si>
  <si>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</si>
  <si>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</si>
  <si>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</si>
  <si>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</si>
  <si>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</si>
  <si>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</si>
  <si>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</si>
  <si>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</si>
  <si>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</si>
  <si>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</si>
  <si>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</si>
  <si>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</si>
  <si>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</si>
  <si>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</si>
  <si>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</si>
  <si>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</si>
  <si>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</si>
  <si>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</si>
  <si>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</si>
  <si>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</si>
  <si>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</si>
  <si>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</si>
  <si>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</si>
  <si>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</si>
  <si>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</si>
  <si>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</si>
  <si>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</si>
  <si>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</si>
  <si>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</si>
  <si>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</si>
  <si>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</si>
  <si>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</si>
  <si>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</si>
  <si>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</si>
  <si>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</si>
  <si>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</si>
  <si>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</si>
  <si>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</si>
  <si>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</si>
  <si>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</si>
  <si>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</si>
  <si>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</si>
  <si>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</si>
  <si>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</si>
  <si>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</si>
  <si>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</si>
  <si>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</si>
  <si>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</si>
  <si>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</si>
  <si>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</si>
  <si>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</si>
  <si>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</si>
  <si>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</si>
  <si>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</si>
  <si>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</si>
  <si>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</si>
  <si>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</si>
  <si>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</si>
  <si>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</si>
  <si>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</si>
  <si>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</si>
  <si>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</si>
  <si>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</si>
  <si>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</si>
  <si>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</si>
  <si>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</si>
  <si>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</si>
  <si>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</si>
  <si>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</si>
  <si>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</si>
  <si>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</si>
  <si>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</si>
  <si>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</si>
  <si>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</si>
  <si>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</si>
  <si>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</si>
  <si>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</si>
  <si>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</si>
  <si>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</si>
  <si>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</si>
  <si>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</si>
  <si>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</si>
  <si>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</si>
  <si>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</si>
  <si>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</si>
  <si>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</si>
  <si>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</si>
  <si>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</si>
  <si>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</si>
  <si>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</si>
  <si>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</si>
  <si>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</si>
  <si>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</si>
  <si>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</si>
  <si>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</si>
  <si>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</si>
  <si>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</si>
  <si>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</si>
  <si>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</si>
  <si>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</si>
  <si>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</si>
  <si>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</si>
  <si>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</si>
  <si>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</si>
  <si>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</si>
  <si>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</si>
  <si>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</si>
  <si>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</si>
  <si>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</si>
  <si>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</si>
  <si>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</si>
  <si>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</si>
  <si>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</si>
  <si>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</si>
  <si>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</si>
  <si>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</si>
  <si>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</si>
  <si>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</si>
  <si>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</si>
  <si>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</si>
  <si>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</si>
  <si>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</si>
  <si>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</si>
  <si>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</si>
  <si>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</si>
  <si>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</si>
  <si>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</si>
  <si>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</si>
  <si>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</si>
  <si>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</si>
  <si>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</si>
  <si>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</si>
  <si>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</si>
  <si>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</si>
  <si>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</si>
  <si>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</si>
  <si>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</si>
  <si>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</si>
  <si>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</si>
  <si>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</si>
  <si>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</si>
  <si>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</si>
  <si>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</si>
  <si>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</si>
  <si>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</si>
  <si>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</si>
  <si>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</si>
  <si>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</si>
  <si>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</si>
  <si>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</si>
  <si>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</si>
  <si>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</si>
  <si>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</si>
  <si>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</si>
  <si>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</si>
  <si>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</si>
  <si>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</si>
  <si>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</si>
  <si>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</si>
  <si>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</si>
  <si>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</si>
  <si>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</si>
  <si>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</si>
  <si>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</si>
  <si>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</si>
  <si>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</si>
  <si>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</si>
  <si>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</si>
  <si>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</si>
  <si>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</si>
  <si>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</si>
  <si>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</si>
  <si>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</si>
  <si>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</si>
  <si>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</si>
  <si>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</si>
  <si>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</si>
  <si>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</si>
  <si>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</si>
  <si>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</si>
  <si>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</si>
  <si>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</si>
  <si>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</si>
  <si>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</si>
  <si>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</si>
  <si>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</si>
  <si>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</si>
  <si>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</si>
  <si>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</si>
  <si>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</si>
  <si>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</si>
  <si>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</si>
  <si>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</si>
  <si>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</si>
  <si>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</si>
  <si>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</si>
  <si>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</si>
  <si>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</si>
  <si>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</si>
  <si>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</si>
  <si>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</si>
  <si>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</si>
  <si>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</si>
  <si>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</si>
  <si>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</si>
  <si>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</si>
  <si>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</si>
  <si>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</si>
  <si>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</si>
  <si>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</si>
  <si>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</si>
  <si>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</si>
  <si>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</si>
  <si>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</si>
  <si>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</si>
  <si>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</si>
  <si>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</si>
  <si>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</si>
  <si>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</si>
  <si>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</si>
  <si>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</si>
  <si>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</si>
  <si>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</si>
  <si>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</si>
  <si>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</si>
  <si>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</si>
  <si>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</si>
  <si>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</si>
  <si>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</si>
  <si>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</si>
  <si>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</si>
  <si>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</si>
  <si>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</si>
  <si>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</si>
  <si>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</si>
  <si>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</si>
  <si>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</si>
  <si>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</si>
  <si>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</si>
  <si>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</si>
  <si>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</si>
  <si>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</si>
  <si>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</si>
  <si>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</si>
  <si>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</si>
  <si>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</si>
  <si>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</si>
  <si>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</si>
  <si>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</si>
  <si>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</si>
  <si>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</si>
  <si>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</si>
  <si>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</si>
  <si>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</si>
  <si>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</si>
  <si>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</si>
  <si>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</si>
  <si>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</si>
  <si>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</si>
  <si>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</si>
  <si>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</si>
  <si>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</si>
  <si>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</si>
  <si>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</si>
  <si>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</si>
  <si>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</si>
  <si>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</si>
  <si>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</si>
  <si>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</si>
  <si>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</si>
  <si>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</si>
  <si>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</si>
  <si>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</si>
  <si>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</si>
  <si>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</si>
  <si>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</si>
  <si>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</si>
  <si>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</si>
  <si>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</si>
  <si>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</si>
  <si>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</si>
  <si>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</si>
  <si>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</si>
  <si>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</si>
  <si>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</si>
  <si>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</si>
  <si>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</si>
  <si>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</si>
  <si>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</si>
  <si>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</si>
  <si>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</si>
  <si>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</si>
  <si>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</si>
  <si>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</si>
  <si>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</si>
  <si>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</si>
  <si>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</si>
  <si>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</si>
  <si>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</si>
  <si>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</si>
  <si>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</si>
  <si>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</si>
  <si>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</si>
  <si>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</si>
  <si>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</si>
  <si>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</si>
  <si>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</si>
  <si>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</si>
  <si>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</si>
  <si>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</si>
  <si>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</si>
  <si>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</si>
  <si>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</si>
  <si>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</si>
  <si>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</si>
  <si>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</si>
  <si>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</si>
  <si>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</si>
  <si>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</si>
  <si>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</si>
  <si>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</si>
  <si>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</si>
  <si>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</si>
  <si>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</si>
  <si>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</si>
  <si>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</si>
  <si>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</si>
  <si>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</si>
  <si>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</si>
  <si>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</si>
  <si>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</si>
  <si>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</si>
  <si>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</si>
  <si>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</si>
  <si>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</si>
  <si>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</si>
  <si>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</si>
  <si>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</si>
  <si>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</si>
  <si>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</si>
  <si>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</si>
  <si>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</si>
  <si>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</si>
  <si>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</si>
  <si>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</si>
  <si>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</si>
  <si>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</si>
  <si>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</si>
  <si>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</si>
  <si>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</si>
  <si>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</si>
  <si>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</si>
  <si>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</si>
  <si>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</si>
  <si>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</si>
  <si>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</si>
  <si>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</si>
  <si>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</si>
  <si>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</si>
  <si>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</si>
  <si>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</si>
  <si>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</si>
  <si>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</si>
  <si>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</si>
  <si>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</si>
  <si>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</si>
  <si>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</si>
  <si>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</si>
  <si>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</si>
  <si>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</si>
  <si>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</si>
  <si>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</si>
  <si>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</si>
  <si>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</si>
  <si>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</si>
  <si>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</si>
  <si>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</si>
  <si>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</si>
  <si>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</si>
  <si>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</si>
  <si>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</si>
  <si>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</si>
  <si>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</si>
  <si>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</si>
  <si>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</si>
  <si>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</si>
  <si>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</si>
  <si>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</si>
  <si>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</si>
  <si>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</si>
  <si>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</si>
  <si>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</si>
  <si>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</si>
  <si>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</si>
  <si>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</si>
  <si>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</si>
  <si>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</si>
  <si>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</si>
  <si>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</si>
  <si>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</si>
  <si>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</si>
  <si>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</si>
  <si>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</si>
  <si>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</si>
  <si>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</si>
  <si>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</si>
  <si>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</si>
  <si>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</si>
  <si>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</si>
  <si>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</si>
  <si>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</si>
  <si>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</si>
  <si>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</si>
  <si>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</si>
  <si>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</si>
  <si>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</si>
  <si>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</si>
  <si>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</si>
  <si>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</si>
  <si>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</si>
  <si>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</si>
  <si>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</si>
  <si>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</si>
  <si>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</si>
  <si>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</si>
  <si>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</si>
  <si>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</si>
  <si>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</si>
  <si>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</si>
  <si>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</si>
  <si>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</si>
  <si>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</si>
  <si>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</si>
  <si>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</si>
  <si>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</si>
  <si>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</si>
  <si>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</si>
  <si>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</si>
  <si>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</si>
  <si>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</si>
  <si>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</si>
  <si>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</si>
  <si>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</si>
  <si>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</si>
  <si>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</si>
  <si>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</si>
  <si>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</si>
  <si>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</si>
  <si>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</si>
  <si>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</si>
  <si>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</si>
  <si>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</si>
  <si>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</si>
  <si>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</si>
  <si>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</si>
  <si>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</si>
  <si>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</si>
  <si>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</si>
  <si>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</si>
  <si>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</si>
  <si>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</si>
  <si>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</si>
  <si>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</si>
  <si>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</si>
  <si>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</si>
  <si>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</si>
  <si>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</si>
  <si>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</si>
  <si>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</si>
  <si>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</si>
  <si>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</si>
  <si>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</si>
  <si>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</si>
  <si>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</si>
  <si>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</si>
  <si>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</si>
  <si>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</si>
  <si>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</si>
  <si>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</si>
  <si>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</si>
  <si>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</si>
  <si>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</si>
  <si>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</si>
  <si>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</si>
  <si>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</si>
  <si>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</si>
  <si>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</si>
  <si>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</si>
  <si>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</si>
  <si>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</si>
  <si>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</si>
  <si>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</si>
  <si>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</si>
  <si>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</si>
  <si>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</si>
  <si>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</si>
  <si>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</si>
  <si>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</si>
  <si>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</si>
  <si>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</si>
  <si>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</si>
  <si>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</si>
  <si>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</si>
  <si>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</si>
  <si>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</si>
  <si>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</si>
  <si>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</si>
  <si>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</si>
  <si>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</si>
  <si>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</si>
  <si>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</si>
  <si>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</si>
  <si>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</si>
  <si>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</si>
  <si>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</si>
  <si>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</si>
  <si>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</si>
  <si>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</si>
  <si>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</si>
  <si>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</si>
  <si>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</si>
  <si>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</si>
  <si>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</si>
  <si>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</si>
  <si>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</si>
  <si>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</si>
  <si>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</si>
  <si>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</si>
  <si>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</si>
  <si>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</si>
  <si>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</si>
  <si>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</si>
  <si>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</si>
  <si>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</si>
  <si>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</si>
  <si>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</si>
  <si>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</si>
  <si>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</si>
  <si>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</si>
  <si>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</si>
  <si>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</si>
  <si>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</si>
  <si>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</si>
  <si>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</si>
  <si>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</si>
  <si>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</si>
  <si>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</si>
  <si>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</si>
  <si>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</si>
  <si>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</si>
  <si>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</si>
  <si>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</si>
  <si>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</si>
  <si>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</si>
  <si>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</si>
  <si>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</si>
  <si>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</si>
  <si>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</si>
  <si>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</si>
  <si>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</si>
  <si>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</si>
  <si>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</si>
  <si>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</si>
  <si>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</si>
  <si>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</si>
  <si>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</si>
  <si>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</si>
  <si>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</si>
  <si>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</si>
  <si>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</si>
  <si>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</si>
  <si>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</si>
  <si>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</si>
  <si>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</si>
  <si>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</si>
  <si>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</si>
  <si>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</si>
  <si>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</si>
  <si>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</si>
  <si>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</si>
  <si>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</si>
  <si>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</si>
  <si>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</si>
  <si>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</si>
  <si>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</si>
  <si>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</si>
  <si>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</si>
  <si>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</si>
  <si>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</si>
  <si>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</si>
  <si>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</si>
  <si>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</si>
  <si>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</si>
  <si>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</si>
  <si>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</si>
  <si>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</si>
  <si>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</si>
  <si>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</si>
  <si>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</si>
  <si>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</si>
  <si>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</si>
  <si>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</si>
  <si>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</si>
  <si>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</si>
  <si>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</si>
  <si>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</si>
  <si>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</si>
  <si>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</si>
  <si>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</si>
  <si>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</si>
  <si>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</si>
  <si>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</si>
  <si>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</si>
  <si>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</si>
  <si>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</si>
  <si>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</si>
  <si>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</si>
  <si>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</si>
  <si>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</si>
  <si>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</si>
  <si>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</si>
  <si>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</si>
  <si>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</si>
  <si>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</si>
  <si>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</si>
  <si>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</si>
  <si>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</si>
  <si>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</si>
  <si>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</si>
  <si>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</si>
  <si>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</si>
  <si>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</si>
  <si>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</si>
  <si>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</si>
  <si>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</si>
  <si>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</si>
  <si>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</si>
  <si>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</si>
  <si>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</si>
  <si>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</si>
  <si>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</si>
  <si>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</si>
  <si>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</si>
  <si>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</si>
  <si>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</si>
  <si>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</si>
  <si>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</si>
  <si>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</si>
  <si>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</si>
  <si>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</si>
  <si>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</si>
  <si>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</si>
  <si>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</si>
  <si>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</si>
  <si>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</si>
  <si>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</si>
  <si>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</si>
  <si>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</si>
  <si>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</si>
  <si>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</si>
  <si>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</si>
  <si>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</si>
  <si>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</si>
  <si>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</si>
  <si>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</si>
  <si>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</si>
  <si>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</si>
  <si>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</si>
  <si>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</si>
  <si>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</si>
  <si>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</si>
  <si>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</si>
  <si>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</si>
  <si>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</si>
  <si>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</si>
  <si>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</si>
  <si>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</si>
  <si>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</si>
  <si>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</si>
  <si>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</si>
  <si>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</si>
  <si>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</si>
  <si>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</si>
  <si>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</si>
  <si>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</si>
  <si>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</si>
  <si>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</si>
  <si>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</si>
  <si>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</si>
  <si>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</si>
  <si>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</si>
  <si>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</si>
  <si>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</si>
  <si>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</si>
  <si>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</si>
  <si>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</si>
  <si>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</si>
  <si>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</si>
  <si>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</si>
  <si>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</si>
  <si>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</si>
  <si>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</si>
  <si>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</si>
  <si>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</si>
  <si>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</si>
  <si>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</si>
  <si>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</si>
  <si>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</si>
  <si>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</si>
  <si>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</si>
  <si>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</si>
  <si>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</si>
  <si>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</si>
  <si>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</si>
  <si>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</si>
  <si>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</si>
  <si>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</si>
  <si>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</si>
  <si>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</si>
  <si>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</si>
  <si>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</si>
  <si>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</si>
  <si>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</si>
  <si>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</si>
  <si>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</si>
  <si>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</si>
  <si>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</si>
  <si>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</si>
  <si>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</si>
  <si>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</si>
  <si>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</si>
  <si>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</si>
  <si>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</si>
  <si>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</si>
  <si>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</si>
  <si>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</si>
  <si>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</si>
  <si>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</si>
  <si>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</si>
  <si>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</si>
  <si>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</si>
  <si>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</si>
  <si>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</si>
  <si>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</si>
  <si>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</si>
  <si>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</si>
  <si>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</si>
  <si>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</si>
  <si>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</si>
  <si>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</si>
  <si>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</si>
  <si>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</si>
  <si>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</si>
  <si>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</si>
  <si>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</si>
  <si>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</si>
  <si>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</si>
  <si>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</si>
  <si>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</si>
  <si>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</si>
  <si>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</si>
  <si>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</si>
  <si>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</si>
  <si>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</si>
  <si>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</si>
  <si>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</si>
  <si>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</si>
  <si>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</si>
  <si>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</si>
  <si>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</si>
  <si>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</si>
  <si>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</si>
  <si>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</si>
  <si>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</si>
  <si>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</si>
  <si>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</si>
  <si>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</si>
  <si>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</si>
  <si>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</si>
  <si>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</si>
  <si>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</si>
  <si>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</si>
  <si>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</si>
  <si>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</si>
  <si>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</si>
  <si>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</si>
  <si>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</si>
  <si>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</si>
  <si>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</si>
  <si>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</si>
  <si>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</si>
  <si>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</si>
  <si>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</si>
  <si>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</si>
  <si>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</si>
  <si>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</si>
  <si>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</si>
  <si>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</si>
  <si>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</si>
  <si>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</si>
  <si>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</si>
  <si>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</si>
  <si>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</si>
  <si>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</si>
  <si>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</si>
  <si>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</si>
  <si>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</si>
  <si>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</si>
  <si>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</si>
  <si>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</si>
  <si>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</si>
  <si>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</si>
  <si>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</si>
  <si>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</si>
  <si>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</si>
  <si>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</si>
  <si>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</si>
  <si>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</si>
  <si>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</si>
  <si>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</si>
  <si>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</si>
  <si>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</si>
  <si>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</si>
  <si>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</si>
  <si>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</si>
  <si>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</si>
  <si>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</si>
  <si>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</si>
  <si>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</si>
  <si>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</si>
  <si>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</si>
  <si>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</si>
  <si>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</si>
  <si>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</si>
  <si>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</si>
  <si>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</si>
  <si>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</si>
  <si>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</si>
  <si>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</si>
  <si>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</si>
  <si>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</si>
  <si>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</si>
  <si>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</si>
  <si>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</si>
  <si>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</si>
  <si>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</si>
  <si>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</si>
  <si>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</si>
  <si>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</si>
  <si>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</si>
  <si>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</si>
  <si>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</si>
  <si>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</si>
  <si>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</si>
  <si>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</si>
  <si>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</si>
  <si>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</si>
  <si>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</si>
  <si>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</si>
  <si>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</si>
  <si>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</si>
  <si>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</si>
  <si>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</si>
  <si>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</si>
  <si>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</si>
  <si>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</si>
  <si>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</si>
  <si>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</si>
  <si>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</si>
  <si>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</si>
  <si>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</si>
  <si>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</si>
  <si>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</si>
  <si>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</si>
  <si>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</si>
  <si>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</si>
  <si>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</si>
  <si>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</si>
  <si>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</si>
  <si>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</si>
  <si>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</si>
  <si>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</si>
  <si>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</si>
  <si>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</si>
  <si>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</si>
  <si>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</si>
  <si>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</si>
  <si>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</si>
  <si>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</si>
  <si>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</si>
  <si>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</si>
  <si>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</si>
  <si>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</si>
  <si>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</si>
  <si>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</si>
  <si>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</si>
  <si>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</si>
  <si>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</si>
  <si>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</si>
  <si>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</si>
  <si>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</si>
  <si>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</si>
  <si>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</si>
  <si>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</si>
  <si>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</si>
  <si>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</si>
  <si>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</si>
  <si>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</si>
  <si>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</si>
  <si>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</si>
  <si>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</si>
  <si>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</si>
  <si>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</si>
  <si>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</si>
  <si>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</si>
  <si>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</si>
  <si>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</si>
  <si>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</si>
  <si>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</si>
  <si>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</si>
  <si>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</si>
  <si>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</si>
  <si>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</si>
  <si>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</si>
  <si>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</si>
  <si>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</si>
  <si>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</si>
  <si>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</si>
  <si>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</si>
  <si>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</si>
  <si>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</si>
  <si>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</si>
  <si>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</si>
  <si>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</si>
  <si>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</si>
  <si>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</si>
  <si>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</si>
  <si>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</si>
  <si>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</si>
  <si>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</si>
  <si>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</si>
  <si>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</si>
  <si>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</si>
  <si>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</si>
  <si>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</si>
  <si>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</si>
  <si>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</si>
  <si>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</si>
  <si>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</si>
  <si>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</si>
  <si>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</si>
  <si>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</si>
  <si>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</si>
  <si>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</si>
  <si>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</si>
  <si>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</si>
  <si>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</si>
  <si>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</si>
  <si>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</si>
  <si>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</si>
  <si>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</si>
  <si>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</si>
  <si>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</si>
  <si>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</si>
  <si>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</si>
  <si>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</si>
  <si>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</si>
  <si>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</si>
  <si>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</si>
  <si>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</si>
  <si>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</si>
  <si>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</si>
  <si>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</si>
  <si>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</si>
  <si>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</si>
  <si>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</si>
  <si>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</si>
  <si>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</si>
  <si>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</si>
  <si>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</si>
  <si>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</si>
  <si>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</si>
  <si>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</si>
  <si>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</si>
  <si>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</si>
  <si>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</si>
  <si>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</si>
  <si>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</si>
  <si>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</si>
  <si>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</si>
  <si>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</si>
  <si>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</si>
  <si>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</si>
  <si>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</si>
  <si>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</si>
  <si>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</si>
  <si>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</si>
  <si>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</si>
  <si>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</si>
  <si>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</si>
  <si>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</si>
  <si>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</si>
  <si>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</si>
  <si>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</si>
  <si>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</si>
  <si>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</si>
  <si>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</si>
  <si>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</si>
  <si>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</si>
  <si>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</si>
  <si>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</si>
  <si>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</si>
  <si>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</si>
  <si>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</si>
  <si>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</si>
  <si>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</si>
  <si>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</si>
  <si>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</si>
  <si>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</si>
  <si>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</si>
  <si>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</si>
  <si>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</si>
  <si>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</si>
  <si>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</si>
  <si>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</si>
  <si>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</si>
  <si>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</si>
  <si>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</si>
  <si>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</si>
  <si>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</si>
  <si>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</si>
  <si>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</si>
  <si>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</si>
  <si>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</si>
  <si>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</si>
  <si>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</si>
  <si>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</si>
  <si>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</si>
  <si>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</si>
  <si>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</si>
  <si>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</si>
  <si>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</si>
  <si>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</si>
  <si>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</si>
  <si>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</si>
  <si>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</si>
  <si>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</si>
  <si>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</si>
  <si>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</si>
  <si>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</si>
  <si>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</si>
  <si>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</si>
  <si>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</si>
  <si>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</si>
  <si>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</si>
  <si>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</si>
  <si>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</si>
  <si>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</si>
  <si>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</si>
  <si>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</si>
  <si>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</si>
  <si>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</si>
  <si>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</si>
  <si>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</si>
  <si>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</si>
  <si>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</si>
  <si>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</si>
  <si>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</si>
  <si>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</si>
  <si>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</si>
  <si>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</si>
  <si>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</si>
  <si>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</si>
  <si>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</si>
  <si>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</si>
  <si>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</si>
  <si>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</si>
  <si>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</si>
  <si>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</si>
  <si>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</si>
  <si>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</si>
  <si>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</si>
  <si>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</si>
  <si>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</si>
  <si>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</si>
  <si>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</si>
  <si>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</si>
  <si>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</si>
  <si>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</si>
  <si>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</si>
  <si>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</si>
  <si>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</si>
  <si>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</si>
  <si>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</si>
  <si>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</si>
  <si>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</si>
  <si>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</si>
  <si>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</si>
  <si>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</si>
  <si>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</si>
  <si>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</si>
  <si>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</si>
  <si>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</si>
  <si>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</si>
  <si>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</si>
  <si>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</si>
  <si>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</si>
  <si>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</si>
  <si>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</si>
  <si>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</si>
  <si>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</si>
  <si>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</si>
  <si>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</si>
  <si>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</si>
  <si>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</si>
  <si>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</si>
  <si>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</si>
  <si>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</si>
  <si>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</si>
  <si>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</si>
  <si>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</si>
  <si>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</si>
  <si>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</si>
  <si>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</si>
  <si>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</si>
  <si>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</si>
  <si>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</si>
  <si>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</si>
  <si>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</si>
  <si>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</si>
  <si>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</si>
  <si>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</si>
  <si>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</si>
  <si>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</si>
  <si>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</si>
  <si>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</si>
  <si>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</si>
  <si>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</si>
  <si>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</si>
  <si>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</si>
  <si>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</si>
  <si>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</si>
  <si>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</si>
  <si>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</si>
  <si>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</si>
  <si>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</si>
  <si>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</si>
  <si>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</si>
  <si>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</si>
  <si>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</si>
  <si>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</si>
  <si>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</si>
  <si>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</si>
  <si>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</si>
  <si>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</si>
  <si>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</si>
  <si>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</si>
  <si>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</si>
  <si>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</si>
  <si>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</si>
  <si>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</si>
  <si>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</si>
  <si>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</si>
  <si>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</si>
  <si>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</si>
  <si>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</si>
  <si>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</si>
  <si>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</si>
  <si>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</si>
  <si>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</si>
  <si>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</si>
  <si>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</si>
  <si>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</si>
  <si>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</si>
  <si>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</si>
  <si>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</si>
  <si>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</si>
  <si>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</si>
  <si>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</si>
  <si>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</si>
  <si>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</si>
  <si>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</si>
  <si>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</si>
  <si>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</si>
  <si>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</si>
  <si>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</si>
  <si>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</si>
  <si>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</si>
  <si>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</si>
  <si>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</si>
  <si>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</si>
  <si>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</si>
  <si>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</si>
  <si>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</si>
  <si>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</si>
  <si>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</si>
  <si>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</si>
  <si>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</si>
  <si>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</si>
  <si>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</si>
  <si>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</si>
  <si>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</si>
  <si>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</si>
  <si>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</si>
  <si>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</si>
  <si>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</si>
  <si>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</si>
  <si>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</si>
  <si>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</si>
  <si>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</si>
  <si>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</si>
  <si>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</si>
  <si>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</si>
  <si>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</si>
  <si>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</si>
  <si>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</si>
  <si>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</si>
  <si>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</si>
  <si>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</si>
  <si>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</si>
  <si>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</si>
  <si>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</si>
  <si>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</si>
  <si>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</si>
  <si>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</si>
  <si>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</si>
  <si>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</si>
  <si>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</si>
  <si>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</si>
  <si>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</si>
  <si>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</si>
  <si>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</si>
  <si>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</si>
  <si>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</si>
  <si>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</si>
  <si>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</si>
  <si>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</si>
  <si>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</si>
  <si>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</si>
  <si>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</si>
  <si>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</si>
  <si>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</si>
  <si>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</si>
  <si>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</si>
  <si>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</si>
  <si>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</si>
  <si>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</si>
  <si>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</si>
  <si>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</si>
  <si>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</si>
  <si>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</si>
  <si>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</si>
  <si>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</si>
  <si>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</si>
  <si>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</si>
  <si>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</si>
  <si>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</si>
  <si>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</si>
  <si>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</si>
  <si>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</si>
  <si>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</si>
  <si>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</si>
  <si>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</si>
  <si>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</si>
  <si>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</si>
  <si>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</si>
  <si>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</si>
  <si>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</si>
  <si>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</si>
  <si>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</si>
  <si>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</si>
  <si>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</si>
  <si>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</si>
  <si>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</si>
  <si>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</si>
  <si>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</si>
  <si>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</si>
  <si>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</si>
  <si>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</si>
  <si>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</si>
  <si>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</si>
  <si>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</si>
  <si>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</si>
  <si>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</si>
  <si>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</si>
  <si>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</si>
  <si>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</si>
  <si>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</si>
  <si>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</si>
  <si>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</si>
  <si>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</si>
  <si>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</si>
  <si>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</si>
  <si>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</si>
  <si>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</si>
  <si>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</si>
  <si>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</si>
  <si>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</si>
  <si>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</si>
  <si>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</si>
  <si>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</si>
  <si>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</si>
  <si>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</si>
  <si>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</si>
  <si>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</si>
  <si>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</si>
  <si>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</si>
  <si>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</si>
  <si>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</si>
  <si>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</si>
  <si>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</si>
  <si>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</si>
  <si>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</si>
  <si>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</si>
  <si>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</si>
  <si>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</si>
  <si>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</si>
  <si>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</si>
  <si>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</si>
  <si>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</si>
  <si>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</si>
  <si>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</si>
  <si>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</si>
  <si>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</si>
  <si>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</si>
  <si>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</si>
  <si>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</si>
  <si>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</si>
  <si>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</si>
  <si>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</si>
  <si>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</si>
  <si>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</si>
  <si>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</si>
  <si>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</si>
  <si>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</si>
  <si>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</si>
  <si>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</si>
  <si>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</si>
  <si>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</si>
  <si>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</si>
  <si>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</si>
  <si>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</si>
  <si>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</si>
  <si>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</si>
  <si>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</si>
  <si>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</si>
  <si>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</si>
  <si>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</si>
  <si>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</si>
  <si>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</si>
  <si>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</si>
  <si>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</si>
  <si>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</si>
  <si>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</si>
  <si>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</si>
  <si>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</si>
  <si>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</si>
  <si>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</si>
  <si>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</si>
  <si>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</si>
  <si>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</si>
  <si>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</si>
  <si>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</si>
  <si>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</si>
  <si>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</si>
  <si>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</si>
  <si>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</si>
  <si>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</si>
  <si>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</si>
  <si>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</si>
  <si>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</si>
  <si>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</si>
  <si>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</si>
  <si>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</si>
  <si>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</si>
  <si>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</si>
  <si>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</si>
  <si>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</si>
  <si>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</si>
  <si>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</si>
  <si>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</si>
  <si>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</si>
  <si>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</si>
  <si>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</si>
  <si>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</si>
  <si>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</si>
  <si>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</si>
  <si>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</si>
  <si>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</si>
  <si>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</si>
  <si>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</si>
  <si>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</si>
  <si>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</si>
  <si>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</si>
  <si>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</si>
  <si>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</si>
  <si>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</si>
  <si>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</si>
  <si>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</si>
  <si>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</si>
  <si>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</si>
  <si>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</si>
  <si>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</si>
  <si>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</si>
  <si>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</si>
  <si>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</si>
  <si>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</si>
  <si>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</si>
  <si>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</si>
  <si>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</si>
  <si>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</si>
  <si>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</si>
  <si>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</si>
  <si>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</si>
  <si>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</si>
  <si>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</si>
  <si>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</si>
  <si>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</si>
  <si>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</si>
  <si>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</si>
  <si>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</si>
  <si>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</si>
  <si>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</si>
  <si>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</si>
  <si>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</si>
  <si>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</si>
  <si>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</si>
  <si>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</si>
  <si>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</si>
  <si>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</si>
  <si>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</si>
  <si>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</si>
  <si>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</si>
  <si>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</si>
  <si>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</si>
  <si>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</si>
  <si>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</si>
  <si>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</si>
  <si>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</si>
  <si>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</si>
  <si>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</si>
  <si>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</si>
  <si>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</si>
  <si>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</si>
  <si>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</si>
  <si>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</si>
  <si>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</si>
  <si>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</si>
  <si>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</si>
  <si>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</si>
  <si>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</si>
  <si>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</si>
  <si>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</si>
  <si>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</si>
  <si>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</si>
  <si>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</si>
  <si>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</si>
  <si>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</si>
  <si>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</si>
  <si>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</si>
  <si>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</si>
  <si>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</si>
  <si>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</si>
  <si>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</si>
  <si>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</si>
  <si>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</si>
  <si>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</si>
  <si>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</si>
  <si>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</si>
  <si>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</si>
  <si>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</si>
  <si>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</si>
  <si>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</si>
  <si>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</si>
  <si>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</si>
  <si>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</si>
  <si>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</si>
  <si>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</si>
  <si>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</si>
  <si>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</si>
  <si>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</si>
  <si>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</si>
  <si>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</si>
  <si>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</si>
  <si>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</si>
  <si>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</si>
  <si>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</si>
  <si>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</si>
  <si>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</si>
  <si>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</si>
  <si>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</si>
  <si>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</si>
  <si>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</si>
  <si>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</si>
  <si>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</si>
  <si>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</si>
  <si>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</si>
  <si>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</si>
  <si>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</si>
  <si>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</si>
  <si>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</si>
  <si>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</si>
  <si>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</si>
  <si>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</si>
  <si>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</si>
  <si>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</si>
  <si>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</si>
  <si>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</si>
  <si>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</si>
  <si>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</si>
  <si>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</si>
  <si>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</si>
  <si>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</si>
  <si>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</si>
  <si>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</si>
  <si>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</si>
  <si>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</si>
  <si>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</si>
  <si>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</si>
  <si>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</si>
  <si>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</si>
  <si>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</si>
  <si>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</si>
  <si>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</si>
  <si>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</si>
  <si>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</si>
  <si>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</si>
  <si>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</si>
  <si>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</si>
  <si>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</si>
  <si>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</si>
  <si>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</si>
  <si>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</si>
  <si>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</si>
  <si>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</si>
  <si>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</si>
  <si>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</si>
  <si>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</si>
  <si>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</si>
  <si>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</si>
  <si>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</si>
  <si>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</si>
  <si>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</si>
  <si>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</si>
  <si>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</si>
  <si>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</si>
  <si>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</si>
  <si>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</si>
  <si>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</si>
  <si>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</si>
  <si>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</si>
  <si>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</si>
  <si>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</si>
  <si>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</si>
  <si>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</si>
  <si>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</si>
  <si>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</si>
  <si>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</si>
  <si>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</si>
  <si>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</si>
  <si>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</si>
  <si>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</si>
  <si>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</si>
  <si>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</si>
  <si>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</si>
  <si>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</si>
  <si>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</si>
  <si>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</si>
  <si>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</si>
  <si>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</si>
  <si>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</si>
  <si>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</si>
  <si>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</si>
  <si>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</si>
  <si>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</si>
  <si>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</si>
  <si>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</si>
  <si>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</si>
  <si>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</si>
  <si>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</si>
  <si>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</si>
  <si>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</si>
  <si>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</si>
  <si>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</si>
  <si>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</si>
  <si>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</si>
  <si>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</si>
  <si>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</si>
  <si>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</si>
  <si>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</si>
  <si>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</si>
  <si>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</si>
  <si>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</si>
  <si>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</si>
  <si>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</si>
  <si>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</si>
  <si>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</si>
  <si>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</si>
  <si>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</si>
  <si>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</si>
  <si>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</si>
  <si>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</si>
  <si>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</si>
  <si>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</si>
  <si>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</si>
  <si>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</si>
  <si>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</si>
  <si>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</si>
  <si>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</si>
  <si>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</si>
  <si>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</si>
  <si>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</si>
  <si>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</si>
  <si>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</si>
  <si>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</si>
  <si>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</si>
  <si>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</si>
  <si>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</si>
  <si>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</si>
  <si>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</si>
  <si>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</si>
  <si>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</si>
  <si>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</si>
  <si>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</si>
  <si>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</si>
  <si>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</si>
  <si>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</si>
  <si>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</si>
  <si>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</si>
  <si>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</si>
  <si>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</si>
  <si>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</si>
  <si>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</si>
  <si>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</si>
  <si>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</si>
  <si>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</si>
  <si>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</si>
  <si>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</si>
  <si>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</si>
  <si>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</si>
  <si>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</si>
  <si>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</si>
  <si>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</si>
  <si>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</si>
  <si>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</si>
  <si>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</si>
  <si>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</si>
  <si>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</si>
  <si>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</si>
  <si>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</si>
  <si>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</si>
  <si>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</si>
  <si>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</si>
  <si>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</si>
  <si>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</si>
  <si>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</si>
  <si>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</si>
  <si>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</si>
  <si>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</si>
  <si>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</si>
  <si>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</si>
  <si>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</si>
  <si>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</si>
  <si>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</si>
  <si>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</si>
  <si>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</si>
  <si>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</si>
  <si>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</si>
  <si>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</si>
  <si>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</si>
  <si>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</si>
  <si>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</si>
  <si>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</si>
  <si>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</si>
  <si>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</si>
  <si>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</si>
  <si>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</si>
  <si>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</si>
  <si>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</si>
  <si>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</si>
  <si>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</si>
  <si>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</si>
  <si>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</si>
  <si>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</si>
  <si>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</si>
  <si>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</si>
  <si>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</si>
  <si>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</si>
  <si>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</si>
  <si>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</si>
  <si>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</si>
  <si>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</si>
  <si>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</si>
  <si>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</si>
  <si>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</si>
  <si>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</si>
  <si>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</si>
  <si>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</si>
  <si>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</si>
  <si>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</si>
  <si>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</si>
  <si>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</si>
  <si>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</si>
  <si>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</si>
  <si>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</si>
  <si>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</si>
  <si>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</si>
  <si>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</si>
  <si>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</si>
  <si>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</si>
  <si>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</si>
  <si>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</si>
  <si>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</si>
  <si>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</si>
  <si>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</si>
  <si>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</si>
  <si>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</si>
  <si>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</si>
  <si>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</si>
  <si>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</si>
  <si>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</si>
  <si>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</si>
  <si>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</si>
  <si>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</si>
  <si>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</si>
  <si>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</si>
  <si>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</si>
  <si>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</si>
  <si>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</si>
  <si>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</si>
  <si>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</si>
  <si>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</si>
  <si>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</si>
  <si>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</si>
  <si>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</si>
  <si>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</si>
  <si>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</si>
  <si>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</si>
  <si>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</si>
  <si>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</si>
  <si>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</si>
  <si>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</si>
  <si>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</si>
  <si>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</si>
  <si>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</si>
  <si>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</si>
  <si>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</si>
  <si>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</si>
  <si>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</si>
  <si>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</si>
  <si>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</si>
  <si>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</si>
  <si>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</si>
  <si>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</si>
  <si>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</si>
  <si>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</si>
  <si>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</si>
  <si>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</si>
  <si>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</si>
  <si>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</si>
  <si>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</si>
  <si>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</si>
  <si>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</si>
  <si>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</si>
  <si>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</si>
  <si>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</si>
  <si>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</si>
  <si>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</si>
  <si>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</si>
  <si>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</si>
  <si>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</si>
  <si>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</si>
  <si>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</si>
  <si>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</si>
  <si>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</si>
  <si>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</si>
  <si>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</si>
  <si>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</si>
  <si>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</si>
  <si>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</si>
  <si>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</si>
  <si>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</si>
  <si>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</si>
  <si>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</si>
  <si>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</si>
  <si>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</si>
  <si>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</si>
  <si>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</si>
  <si>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</si>
  <si>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</si>
  <si>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</si>
  <si>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</si>
  <si>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</si>
  <si>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</si>
  <si>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</si>
  <si>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</si>
  <si>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</si>
  <si>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</si>
  <si>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</si>
  <si>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</si>
  <si>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</si>
  <si>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</si>
  <si>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</si>
  <si>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</si>
  <si>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</si>
  <si>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</si>
  <si>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</si>
  <si>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</si>
  <si>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</si>
  <si>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</si>
  <si>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</si>
  <si>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</si>
  <si>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</si>
  <si>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</si>
  <si>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</si>
  <si>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</si>
  <si>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</si>
  <si>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</si>
  <si>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</si>
  <si>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</si>
  <si>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</si>
  <si>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</si>
  <si>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</si>
  <si>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</si>
  <si>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</si>
  <si>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</si>
  <si>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</si>
  <si>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</si>
  <si>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</si>
  <si>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</si>
  <si>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</si>
  <si>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</si>
  <si>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</si>
  <si>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</si>
  <si>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</si>
  <si>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</si>
  <si>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</si>
  <si>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</si>
  <si>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</si>
  <si>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</si>
  <si>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</si>
  <si>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</si>
  <si>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</si>
  <si>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</si>
  <si>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</si>
  <si>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</si>
  <si>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</si>
  <si>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</si>
  <si>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</si>
  <si>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</si>
  <si>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</si>
  <si>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</si>
  <si>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</si>
  <si>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</si>
  <si>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</si>
  <si>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</si>
  <si>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</si>
  <si>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</si>
  <si>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</si>
  <si>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</si>
  <si>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</si>
  <si>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</si>
  <si>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</si>
  <si>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</si>
  <si>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</si>
  <si>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</si>
  <si>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</si>
  <si>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</si>
  <si>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</si>
  <si>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</si>
  <si>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</si>
  <si>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</si>
  <si>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</si>
  <si>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</si>
  <si>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</si>
  <si>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</si>
  <si>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</si>
  <si>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</si>
  <si>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</si>
  <si>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</si>
  <si>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</si>
  <si>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</si>
  <si>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</si>
  <si>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</si>
  <si>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</si>
  <si>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</si>
  <si>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</si>
  <si>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</si>
  <si>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</si>
  <si>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</si>
  <si>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</si>
  <si>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</si>
  <si>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</si>
  <si>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</si>
  <si>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</si>
  <si>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</si>
  <si>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</si>
  <si>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</si>
  <si>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</si>
  <si>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</si>
  <si>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</si>
  <si>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</si>
  <si>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</si>
  <si>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</si>
  <si>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</si>
  <si>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</si>
  <si>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</si>
  <si>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</si>
  <si>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</si>
  <si>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</si>
  <si>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</si>
  <si>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</si>
  <si>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</si>
  <si>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</si>
  <si>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</si>
  <si>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</si>
  <si>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</si>
  <si>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</si>
  <si>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</si>
  <si>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</si>
  <si>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</si>
  <si>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</si>
  <si>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</si>
  <si>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</si>
  <si>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</si>
  <si>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</si>
  <si>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</si>
  <si>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</si>
  <si>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</si>
  <si>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</si>
  <si>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</si>
  <si>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</si>
  <si>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</si>
  <si>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</si>
  <si>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</si>
  <si>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</si>
  <si>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</si>
  <si>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</si>
  <si>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</si>
  <si>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</si>
  <si>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</si>
  <si>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</si>
  <si>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</si>
  <si>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</si>
  <si>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</si>
  <si>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</si>
  <si>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</si>
  <si>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</si>
  <si>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</si>
  <si>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</si>
  <si>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</si>
  <si>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</si>
  <si>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</si>
  <si>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</si>
  <si>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</si>
  <si>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</si>
  <si>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</si>
  <si>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</si>
  <si>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</si>
  <si>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</si>
  <si>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</si>
  <si>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</si>
  <si>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</si>
  <si>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</si>
  <si>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</si>
  <si>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</si>
  <si>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</si>
  <si>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</si>
  <si>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</si>
  <si>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</si>
  <si>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</si>
  <si>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</si>
  <si>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</si>
  <si>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</si>
  <si>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</si>
  <si>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</si>
  <si>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</si>
  <si>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</si>
  <si>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</si>
  <si>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</si>
  <si>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</si>
  <si>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</si>
  <si>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</si>
  <si>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</si>
  <si>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</si>
  <si>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</si>
  <si>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</si>
  <si>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</si>
  <si>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</si>
  <si>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</si>
  <si>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</si>
  <si>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</si>
  <si>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</si>
  <si>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</si>
  <si>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</si>
  <si>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</si>
  <si>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</si>
  <si>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</si>
  <si>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</si>
  <si>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</si>
  <si>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</si>
  <si>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</si>
  <si>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</si>
  <si>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</si>
  <si>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</si>
  <si>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</si>
  <si>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</si>
  <si>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</si>
  <si>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</si>
  <si>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</si>
  <si>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</si>
  <si>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</si>
  <si>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</si>
  <si>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</si>
  <si>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</si>
  <si>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</si>
  <si>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</si>
  <si>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</si>
  <si>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</si>
  <si>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</si>
  <si>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</si>
  <si>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</si>
  <si>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</si>
  <si>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</si>
  <si>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</si>
  <si>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</si>
  <si>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</si>
  <si>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</si>
  <si>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</si>
  <si>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</si>
  <si>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</si>
  <si>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</si>
  <si>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</si>
  <si>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</si>
  <si>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</si>
  <si>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</si>
  <si>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</si>
  <si>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</si>
  <si>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</si>
  <si>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</si>
  <si>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</si>
  <si>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</si>
  <si>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</si>
  <si>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</si>
  <si>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</si>
  <si>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</si>
  <si>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</si>
  <si>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</si>
  <si>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</si>
  <si>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</si>
  <si>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</si>
  <si>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</si>
  <si>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</si>
  <si>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</si>
  <si>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</si>
  <si>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</si>
  <si>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</si>
  <si>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</si>
  <si>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</si>
  <si>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</si>
  <si>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</si>
  <si>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</si>
  <si>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</si>
  <si>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</si>
  <si>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</si>
  <si>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</si>
  <si>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</si>
  <si>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</si>
  <si>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</si>
  <si>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</si>
  <si>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</si>
  <si>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</si>
  <si>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</si>
  <si>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</si>
  <si>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</si>
  <si>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</si>
  <si>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</si>
  <si>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</si>
  <si>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</si>
  <si>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</si>
  <si>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</si>
  <si>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</si>
  <si>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</si>
  <si>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</si>
  <si>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</si>
  <si>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</si>
  <si>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</si>
  <si>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</si>
  <si>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</si>
  <si>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</si>
  <si>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</si>
  <si>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</si>
  <si>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</si>
  <si>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</si>
  <si>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</si>
  <si>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</si>
  <si>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</si>
  <si>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</si>
  <si>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</si>
  <si>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</si>
  <si>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</si>
  <si>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</si>
  <si>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</si>
  <si>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</si>
  <si>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</si>
  <si>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</si>
  <si>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</si>
  <si>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</si>
  <si>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</si>
  <si>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</si>
  <si>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</si>
  <si>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</si>
  <si>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</si>
  <si>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</si>
  <si>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</si>
  <si>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</si>
  <si>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</si>
  <si>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</si>
  <si>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</si>
  <si>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</si>
  <si>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</si>
  <si>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</si>
  <si>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</si>
  <si>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</si>
  <si>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</si>
  <si>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</si>
  <si>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</si>
  <si>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</si>
  <si>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</si>
  <si>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</si>
  <si>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</si>
  <si>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</si>
  <si>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</si>
  <si>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</si>
  <si>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</si>
  <si>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</si>
  <si>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</si>
  <si>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</si>
  <si>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</si>
  <si>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</si>
  <si>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</si>
  <si>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</si>
  <si>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</si>
  <si>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</si>
  <si>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</si>
  <si>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</si>
  <si>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</si>
  <si>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</si>
  <si>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</si>
  <si>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</si>
  <si>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</si>
  <si>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</si>
  <si>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</si>
  <si>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</si>
  <si>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</si>
  <si>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</si>
  <si>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</si>
  <si>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</si>
  <si>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</si>
  <si>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</si>
  <si>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</si>
  <si>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</si>
  <si>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</si>
  <si>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</si>
  <si>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</si>
  <si>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</si>
  <si>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</si>
  <si>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</si>
  <si>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</si>
  <si>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</si>
  <si>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</si>
  <si>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</si>
  <si>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</si>
  <si>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</si>
  <si>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</si>
  <si>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</si>
  <si>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</si>
  <si>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</si>
  <si>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</si>
  <si>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</si>
  <si>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</si>
  <si>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</si>
  <si>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</si>
  <si>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</si>
  <si>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</si>
  <si>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</si>
  <si>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</si>
  <si>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</si>
  <si>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</si>
  <si>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</si>
  <si>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</si>
  <si>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</si>
  <si>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</si>
  <si>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</si>
  <si>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</si>
  <si>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</si>
  <si>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</si>
  <si>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</si>
  <si>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</si>
  <si>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</si>
  <si>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</si>
  <si>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</si>
  <si>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</si>
  <si>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</si>
  <si>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</si>
  <si>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</si>
  <si>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</si>
  <si>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</si>
  <si>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</si>
  <si>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</si>
  <si>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</si>
  <si>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</si>
  <si>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</si>
  <si>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</si>
  <si>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</si>
  <si>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</si>
  <si>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</si>
  <si>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</si>
  <si>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</si>
  <si>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</si>
  <si>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</si>
  <si>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</si>
  <si>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</si>
  <si>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</si>
  <si>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</si>
  <si>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</si>
  <si>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</si>
  <si>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</si>
  <si>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</si>
  <si>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</si>
  <si>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</si>
  <si>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</si>
  <si>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</si>
  <si>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</si>
  <si>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</si>
  <si>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</si>
  <si>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</si>
  <si>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</si>
  <si>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</si>
  <si>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</si>
  <si>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</si>
  <si>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</si>
  <si>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</si>
  <si>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</si>
  <si>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</si>
  <si>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</si>
  <si>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</si>
  <si>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</si>
  <si>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</si>
  <si>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</si>
  <si>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</si>
  <si>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</si>
  <si>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</si>
  <si>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</si>
  <si>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</si>
  <si>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</si>
  <si>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</si>
  <si>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</si>
  <si>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</si>
  <si>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</si>
  <si>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</si>
  <si>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</si>
  <si>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</si>
  <si>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</si>
  <si>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</si>
  <si>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</si>
  <si>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</si>
  <si>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</si>
  <si>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</si>
  <si>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</si>
  <si>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</si>
  <si>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</si>
  <si>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</si>
  <si>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</si>
  <si>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</si>
  <si>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</si>
  <si>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</si>
  <si>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</si>
  <si>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</si>
  <si>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</si>
  <si>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</si>
  <si>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</si>
  <si>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</si>
  <si>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</si>
  <si>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</si>
  <si>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</si>
  <si>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</si>
  <si>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</si>
  <si>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</si>
  <si>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</si>
  <si>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</si>
  <si>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</si>
  <si>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</si>
  <si>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</si>
  <si>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</si>
  <si>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</si>
  <si>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</si>
  <si>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</si>
  <si>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</si>
  <si>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</si>
  <si>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</si>
  <si>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</si>
  <si>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</si>
  <si>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</si>
  <si>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</si>
  <si>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</si>
  <si>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</si>
  <si>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</si>
  <si>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</si>
  <si>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</si>
  <si>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</si>
  <si>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</si>
  <si>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</si>
  <si>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</si>
  <si>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</si>
  <si>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</si>
  <si>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</si>
  <si>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</si>
  <si>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</si>
  <si>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</si>
  <si>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</si>
  <si>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</si>
  <si>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</si>
  <si>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</si>
  <si>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</si>
  <si>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</si>
  <si>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</si>
  <si>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</si>
  <si>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</si>
  <si>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</si>
  <si>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</si>
  <si>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</si>
  <si>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</si>
  <si>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</si>
  <si>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</si>
  <si>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</si>
  <si>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</si>
  <si>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</si>
  <si>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</si>
  <si>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</si>
  <si>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</si>
  <si>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</si>
  <si>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</si>
  <si>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</si>
  <si>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</si>
  <si>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</si>
  <si>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</si>
  <si>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</si>
  <si>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</si>
  <si>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</si>
  <si>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</si>
  <si>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</si>
  <si>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</si>
  <si>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</si>
  <si>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</si>
  <si>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</si>
  <si>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</si>
  <si>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</si>
  <si>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</si>
  <si>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</si>
  <si>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</si>
  <si>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</si>
  <si>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</si>
  <si>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</si>
  <si>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</si>
  <si>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</si>
  <si>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</si>
  <si>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</si>
  <si>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</si>
  <si>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</si>
  <si>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</si>
  <si>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</si>
  <si>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</si>
  <si>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</si>
  <si>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</si>
  <si>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</si>
  <si>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</si>
  <si>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</si>
  <si>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</si>
  <si>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</si>
  <si>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</si>
  <si>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</si>
  <si>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</si>
  <si>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</si>
  <si>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</si>
  <si>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</si>
  <si>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</si>
  <si>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</si>
  <si>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</si>
  <si>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</si>
  <si>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</si>
  <si>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</si>
  <si>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</si>
  <si>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</si>
  <si>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</si>
  <si>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</si>
  <si>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</si>
  <si>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</si>
  <si>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</si>
  <si>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</si>
  <si>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</si>
  <si>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</si>
  <si>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</si>
  <si>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</si>
  <si>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</si>
  <si>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</si>
  <si>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</si>
  <si>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</si>
  <si>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</si>
  <si>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</si>
  <si>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</si>
  <si>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</si>
  <si>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</si>
  <si>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</si>
  <si>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</si>
  <si>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</si>
  <si>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</si>
  <si>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</si>
  <si>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</si>
  <si>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</si>
  <si>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</si>
  <si>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</si>
  <si>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</si>
  <si>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</si>
  <si>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</si>
  <si>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</si>
  <si>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</si>
  <si>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</si>
  <si>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</si>
  <si>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</si>
  <si>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</si>
  <si>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</si>
  <si>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</si>
  <si>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</si>
  <si>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</si>
  <si>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</si>
  <si>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</si>
  <si>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</si>
  <si>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</si>
  <si>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</si>
  <si>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</si>
  <si>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</si>
  <si>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</si>
  <si>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</si>
  <si>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</si>
  <si>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</si>
  <si>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</si>
  <si>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</si>
  <si>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</si>
  <si>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</si>
  <si>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</si>
  <si>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</si>
  <si>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</si>
  <si>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</si>
  <si>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</si>
  <si>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</si>
  <si>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</si>
  <si>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</si>
  <si>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</si>
  <si>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</si>
  <si>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</si>
  <si>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</si>
  <si>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</si>
  <si>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</si>
  <si>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</si>
  <si>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</si>
  <si>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</si>
  <si>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</si>
  <si>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</si>
  <si>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</si>
  <si>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</si>
  <si>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</si>
  <si>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</si>
  <si>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</si>
  <si>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</si>
  <si>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</si>
  <si>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</si>
  <si>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</si>
  <si>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</si>
  <si>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</si>
  <si>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</si>
  <si>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</si>
  <si>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</si>
  <si>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</si>
  <si>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</si>
  <si>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</si>
  <si>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</si>
  <si>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</si>
  <si>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</si>
  <si>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</si>
  <si>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</si>
  <si>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</si>
  <si>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</si>
  <si>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</si>
  <si>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</si>
  <si>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</si>
  <si>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</si>
  <si>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</si>
  <si>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</si>
  <si>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</si>
  <si>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</si>
  <si>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</si>
  <si>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</si>
  <si>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</si>
  <si>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</si>
  <si>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</si>
  <si>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</si>
  <si>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</si>
  <si>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</si>
  <si>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</si>
  <si>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</si>
  <si>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</si>
  <si>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</si>
  <si>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</si>
  <si>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</si>
  <si>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</si>
  <si>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</si>
  <si>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</si>
  <si>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</si>
  <si>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</si>
  <si>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</si>
  <si>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</si>
  <si>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</si>
  <si>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</si>
  <si>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</si>
  <si>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</si>
  <si>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</si>
  <si>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</si>
  <si>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</si>
  <si>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</si>
  <si>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</si>
  <si>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</si>
  <si>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</si>
  <si>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</si>
  <si>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</si>
  <si>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</si>
  <si>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</si>
  <si>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</si>
  <si>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</si>
  <si>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</si>
  <si>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</si>
  <si>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</si>
  <si>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</si>
  <si>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</si>
  <si>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</si>
  <si>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</si>
  <si>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</si>
  <si>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</si>
  <si>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</si>
  <si>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</si>
  <si>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</si>
  <si>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</si>
  <si>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</si>
  <si>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</si>
  <si>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</si>
  <si>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</si>
  <si>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</si>
  <si>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</si>
  <si>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</si>
  <si>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</si>
  <si>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</si>
  <si>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</si>
  <si>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</si>
  <si>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</si>
  <si>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</si>
  <si>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</si>
  <si>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</si>
  <si>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</si>
  <si>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</si>
  <si>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</si>
  <si>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</si>
  <si>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</si>
  <si>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</si>
  <si>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</si>
  <si>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</si>
  <si>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</si>
  <si>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</si>
  <si>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</si>
  <si>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</si>
  <si>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</si>
  <si>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</si>
  <si>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</si>
  <si>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</si>
  <si>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</si>
  <si>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</si>
  <si>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</si>
  <si>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</si>
  <si>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</si>
  <si>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</si>
  <si>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</si>
  <si>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</si>
  <si>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</si>
  <si>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</si>
  <si>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</si>
  <si>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</si>
  <si>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</si>
  <si>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</si>
  <si>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</si>
  <si>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</si>
  <si>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</si>
  <si>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</si>
  <si>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</si>
  <si>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</si>
  <si>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</si>
  <si>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</si>
  <si>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</si>
  <si>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</si>
  <si>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</si>
  <si>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</si>
  <si>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</si>
  <si>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</si>
  <si>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</si>
  <si>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</si>
  <si>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</si>
  <si>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</si>
  <si>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</si>
  <si>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</si>
  <si>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</si>
  <si>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</si>
  <si>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</si>
  <si>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</si>
  <si>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</si>
  <si>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</si>
  <si>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</si>
  <si>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</si>
  <si>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</si>
  <si>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</si>
  <si>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</si>
  <si>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</si>
  <si>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</si>
  <si>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</si>
  <si>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</si>
  <si>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</si>
  <si>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</si>
  <si>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</si>
  <si>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</si>
  <si>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</si>
  <si>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</si>
  <si>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</si>
  <si>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</si>
  <si>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</si>
  <si>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</si>
  <si>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</si>
  <si>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</si>
  <si>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</si>
  <si>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</si>
  <si>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</si>
  <si>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</si>
  <si>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</si>
  <si>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</si>
  <si>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</si>
  <si>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</si>
  <si>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</si>
  <si>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</si>
  <si>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</si>
  <si>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</si>
  <si>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</si>
  <si>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</si>
  <si>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</si>
  <si>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</si>
  <si>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</si>
  <si>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</si>
  <si>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</si>
  <si>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</si>
  <si>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</si>
  <si>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</si>
  <si>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</si>
  <si>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</si>
  <si>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</si>
  <si>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</si>
  <si>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</si>
  <si>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</si>
  <si>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</si>
  <si>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</si>
  <si>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</si>
  <si>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</si>
  <si>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</si>
  <si>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</si>
  <si>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</si>
  <si>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</si>
  <si>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</si>
  <si>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</si>
  <si>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</si>
  <si>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</si>
  <si>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</si>
  <si>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</si>
  <si>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</si>
  <si>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</si>
  <si>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</si>
  <si>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</si>
  <si>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</si>
  <si>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</si>
  <si>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</si>
  <si>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</si>
  <si>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</si>
  <si>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</si>
  <si>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</si>
  <si>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</si>
  <si>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</si>
  <si>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</si>
  <si>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</si>
  <si>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</si>
  <si>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</si>
  <si>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</si>
  <si>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</si>
  <si>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</si>
  <si>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</si>
  <si>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</si>
  <si>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</si>
  <si>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</si>
  <si>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</si>
  <si>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</si>
  <si>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</si>
  <si>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</si>
  <si>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</si>
  <si>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</si>
  <si>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</si>
  <si>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</si>
  <si>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</si>
  <si>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</si>
  <si>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</si>
  <si>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</si>
  <si>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</si>
  <si>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</si>
  <si>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</si>
  <si>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</si>
  <si>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</si>
  <si>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</si>
  <si>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</si>
  <si>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</si>
  <si>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</si>
  <si>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</si>
  <si>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</si>
  <si>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</si>
  <si>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</si>
  <si>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</si>
  <si>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</si>
  <si>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</si>
  <si>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</si>
  <si>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</si>
  <si>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</si>
  <si>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</si>
  <si>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</si>
  <si>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</si>
  <si>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</si>
  <si>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</si>
  <si>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</si>
  <si>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</si>
  <si>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</si>
  <si>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</si>
  <si>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</si>
  <si>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</si>
  <si>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</si>
  <si>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</si>
  <si>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</si>
  <si>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</si>
  <si>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</si>
  <si>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</si>
  <si>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</si>
  <si>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</si>
  <si>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</si>
  <si>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</si>
  <si>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</si>
  <si>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</si>
  <si>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</si>
  <si>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</si>
  <si>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</si>
  <si>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</si>
  <si>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</si>
  <si>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</si>
  <si>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</si>
  <si>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</si>
  <si>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</si>
  <si>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</si>
  <si>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</si>
  <si>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</si>
  <si>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</si>
  <si>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</si>
  <si>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</si>
  <si>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</si>
  <si>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</si>
  <si>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</si>
  <si>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</si>
  <si>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</si>
  <si>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</si>
  <si>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</si>
  <si>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</si>
  <si>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</si>
  <si>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</si>
  <si>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</si>
  <si>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</si>
  <si>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</si>
  <si>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</si>
  <si>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</si>
  <si>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</si>
  <si>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</si>
  <si>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</si>
  <si>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</si>
  <si>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</si>
  <si>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</si>
  <si>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</si>
  <si>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</si>
  <si>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</si>
  <si>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</si>
  <si>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</si>
  <si>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</si>
  <si>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</si>
  <si>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</si>
  <si>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</si>
  <si>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</si>
  <si>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</si>
  <si>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</si>
  <si>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</si>
  <si>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</si>
  <si>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</si>
  <si>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</si>
  <si>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</si>
  <si>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</si>
  <si>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</si>
  <si>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</si>
  <si>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</si>
  <si>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</si>
  <si>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</si>
  <si>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</si>
  <si>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</si>
  <si>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</si>
  <si>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</si>
  <si>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</si>
  <si>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</si>
  <si>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</si>
  <si>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</si>
  <si>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</si>
  <si>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</si>
  <si>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</si>
  <si>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</si>
  <si>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</si>
  <si>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</si>
  <si>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</si>
  <si>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</si>
  <si>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</si>
  <si>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</si>
  <si>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</si>
  <si>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</si>
  <si>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</si>
  <si>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</si>
  <si>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</si>
  <si>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</si>
  <si>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</si>
  <si>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</si>
  <si>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</si>
  <si>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</si>
  <si>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</si>
  <si>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</si>
  <si>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</si>
  <si>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</si>
  <si>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</si>
  <si>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</si>
  <si>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</si>
  <si>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</si>
  <si>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</si>
  <si>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</si>
  <si>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</si>
  <si>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</si>
  <si>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</si>
  <si>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</si>
  <si>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</si>
  <si>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</si>
  <si>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</si>
  <si>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</si>
  <si>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</si>
  <si>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</si>
  <si>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</si>
  <si>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</si>
  <si>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</si>
  <si>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</si>
  <si>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</si>
  <si>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</si>
  <si>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</si>
  <si>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</si>
  <si>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</si>
  <si>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</si>
  <si>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</si>
  <si>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</si>
  <si>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</si>
  <si>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</si>
  <si>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</si>
  <si>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</si>
  <si>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</si>
  <si>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</si>
  <si>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</si>
  <si>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</si>
  <si>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</si>
  <si>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</si>
  <si>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</si>
  <si>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</si>
  <si>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</si>
  <si>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</si>
  <si>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</si>
  <si>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</si>
  <si>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</si>
  <si>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</si>
  <si>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</si>
  <si>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</si>
  <si>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</si>
  <si>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</si>
  <si>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</si>
  <si>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</si>
  <si>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</si>
  <si>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</si>
  <si>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</si>
  <si>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</si>
  <si>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</si>
  <si>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</si>
  <si>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</si>
  <si>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</si>
  <si>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</si>
  <si>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</si>
  <si>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</si>
  <si>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</si>
  <si>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</si>
  <si>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</si>
  <si>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</si>
  <si>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</si>
  <si>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</si>
  <si>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</si>
  <si>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</si>
  <si>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</si>
  <si>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</si>
  <si>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</si>
  <si>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</si>
  <si>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</si>
  <si>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</si>
  <si>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</si>
  <si>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</si>
  <si>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</si>
  <si>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</si>
  <si>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</si>
  <si>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</si>
  <si>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</si>
  <si>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</si>
  <si>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</si>
  <si>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</si>
  <si>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</si>
  <si>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</si>
  <si>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</si>
  <si>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</si>
  <si>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</si>
  <si>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</si>
  <si>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</si>
  <si>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</si>
  <si>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</si>
  <si>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</si>
  <si>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</si>
  <si>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</si>
  <si>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</si>
  <si>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</si>
  <si>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</si>
  <si>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</si>
  <si>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</si>
  <si>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</si>
  <si>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</si>
  <si>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</si>
  <si>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</si>
  <si>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</si>
  <si>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</si>
  <si>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</si>
  <si>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</si>
  <si>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</si>
  <si>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</si>
  <si>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</si>
  <si>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</si>
  <si>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</si>
  <si>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</si>
  <si>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</si>
  <si>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</si>
  <si>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</si>
  <si>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</si>
  <si>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</si>
  <si>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</si>
  <si>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</si>
  <si>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</si>
  <si>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</si>
  <si>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</si>
  <si>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</si>
  <si>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</si>
  <si>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</si>
  <si>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</si>
  <si>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</si>
  <si>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</si>
  <si>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</si>
  <si>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</si>
  <si>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</si>
  <si>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</si>
  <si>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</si>
  <si>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</si>
  <si>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</si>
  <si>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</si>
  <si>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</si>
  <si>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</si>
  <si>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</si>
  <si>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</si>
  <si>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</si>
  <si>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</si>
  <si>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</si>
  <si>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</si>
  <si>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</si>
  <si>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</si>
  <si>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</si>
  <si>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</si>
  <si>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</si>
  <si>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</si>
  <si>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</si>
  <si>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</si>
  <si>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</si>
  <si>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</si>
  <si>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</si>
  <si>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</si>
  <si>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</si>
  <si>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</si>
  <si>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</si>
  <si>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</si>
  <si>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</si>
  <si>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</si>
  <si>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</si>
  <si>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</si>
  <si>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</si>
  <si>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</si>
  <si>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</si>
  <si>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</si>
  <si>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</si>
  <si>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</si>
  <si>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</si>
  <si>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</si>
  <si>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</si>
  <si>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</si>
  <si>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</si>
  <si>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</si>
  <si>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</si>
  <si>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</si>
  <si>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</si>
  <si>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</si>
  <si>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</si>
  <si>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</si>
  <si>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</si>
  <si>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</si>
  <si>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</si>
  <si>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</si>
  <si>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</si>
  <si>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</si>
  <si>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</si>
  <si>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</si>
  <si>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</si>
  <si>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</si>
  <si>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</si>
  <si>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</si>
  <si>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</si>
  <si>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</si>
  <si>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</si>
  <si>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</si>
  <si>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</si>
  <si>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</si>
  <si>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</si>
  <si>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</si>
  <si>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</si>
  <si>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</si>
  <si>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</si>
  <si>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</si>
  <si>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</si>
  <si>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</si>
  <si>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</si>
  <si>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</si>
  <si>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</si>
  <si>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</si>
  <si>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</si>
  <si>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</si>
  <si>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</si>
  <si>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</si>
  <si>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</si>
  <si>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</si>
  <si>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</si>
  <si>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</si>
  <si>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</si>
  <si>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</si>
  <si>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</si>
  <si>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</si>
  <si>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</si>
  <si>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</si>
  <si>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</si>
  <si>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</si>
  <si>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</si>
  <si>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</si>
  <si>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</si>
  <si>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</si>
  <si>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</si>
  <si>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</si>
  <si>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</si>
  <si>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</si>
  <si>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</si>
  <si>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</si>
  <si>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</si>
  <si>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</si>
  <si>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</si>
  <si>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</si>
  <si>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</si>
  <si>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</si>
  <si>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</si>
  <si>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</si>
  <si>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</si>
  <si>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</si>
  <si>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</si>
  <si>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</si>
  <si>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</si>
  <si>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</si>
  <si>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</si>
  <si>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</si>
  <si>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</si>
  <si>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</si>
  <si>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</si>
  <si>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</si>
  <si>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</si>
  <si>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</si>
  <si>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</si>
  <si>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</si>
  <si>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</si>
  <si>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</si>
  <si>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</si>
  <si>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</si>
  <si>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</si>
  <si>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</si>
  <si>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</si>
  <si>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</si>
  <si>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</si>
  <si>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</si>
  <si>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</si>
  <si>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</si>
  <si>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</si>
  <si>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</si>
  <si>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</si>
  <si>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</si>
  <si>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</si>
  <si>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</si>
  <si>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</si>
  <si>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</si>
  <si>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</si>
  <si>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</si>
  <si>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</si>
  <si>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</si>
  <si>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</si>
  <si>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</si>
  <si>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</si>
  <si>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</si>
  <si>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</si>
  <si>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</si>
  <si>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</si>
  <si>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</si>
  <si>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</si>
  <si>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</si>
  <si>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</si>
  <si>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</si>
  <si>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</si>
  <si>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</si>
  <si>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</si>
  <si>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</si>
  <si>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</si>
  <si>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</si>
  <si>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</si>
  <si>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</si>
  <si>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</si>
  <si>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</si>
  <si>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</si>
  <si>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</si>
  <si>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</si>
  <si>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</si>
  <si>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</si>
  <si>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</si>
  <si>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</si>
  <si>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</si>
  <si>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</si>
  <si>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</si>
  <si>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</si>
  <si>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</si>
  <si>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</si>
  <si>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</si>
  <si>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</si>
  <si>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</si>
  <si>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</si>
  <si>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</si>
  <si>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</si>
  <si>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</si>
  <si>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</si>
  <si>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</si>
  <si>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</si>
  <si>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</si>
  <si>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</si>
  <si>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</si>
  <si>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</si>
  <si>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</si>
  <si>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</si>
  <si>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</si>
  <si>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</si>
  <si>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</si>
  <si>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</si>
  <si>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</si>
  <si>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</si>
  <si>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</si>
  <si>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</si>
  <si>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</si>
  <si>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</si>
  <si>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</si>
  <si>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</si>
  <si>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</si>
  <si>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</si>
  <si>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</si>
  <si>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</si>
  <si>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</si>
  <si>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</si>
  <si>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</si>
  <si>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</si>
  <si>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</si>
  <si>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</si>
  <si>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</si>
  <si>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</si>
  <si>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</si>
  <si>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</si>
  <si>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</si>
  <si>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</si>
  <si>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</si>
  <si>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</si>
  <si>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</si>
  <si>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</si>
  <si>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</si>
  <si>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</si>
  <si>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</si>
  <si>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</si>
  <si>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</si>
  <si>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</si>
  <si>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</si>
  <si>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</si>
  <si>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</si>
  <si>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</si>
  <si>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</si>
  <si>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</si>
  <si>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</si>
  <si>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</si>
  <si>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</si>
  <si>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</si>
  <si>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</si>
  <si>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</si>
  <si>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</si>
  <si>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</si>
  <si>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</si>
  <si>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</si>
  <si>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</si>
  <si>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</si>
  <si>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</si>
  <si>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</si>
  <si>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</si>
  <si>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</si>
  <si>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</si>
  <si>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</si>
  <si>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</si>
  <si>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</si>
  <si>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</si>
  <si>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</si>
  <si>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</si>
  <si>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</si>
  <si>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</si>
  <si>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</si>
  <si>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</si>
  <si>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</si>
  <si>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</si>
  <si>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</si>
  <si>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</si>
  <si>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</si>
  <si>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</si>
  <si>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</si>
  <si>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</si>
  <si>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</si>
  <si>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</si>
  <si>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</si>
  <si>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</si>
  <si>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</si>
  <si>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</si>
  <si>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</si>
  <si>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</si>
  <si>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</si>
  <si>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</si>
  <si>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</si>
  <si>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</si>
  <si>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</si>
  <si>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</si>
  <si>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</si>
  <si>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</si>
  <si>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</si>
  <si>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</si>
  <si>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</si>
  <si>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</si>
  <si>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</si>
  <si>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</si>
  <si>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</si>
  <si>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</si>
  <si>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</si>
  <si>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</si>
  <si>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</si>
  <si>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</si>
  <si>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</si>
  <si>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</si>
  <si>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</si>
  <si>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</si>
  <si>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</si>
  <si>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</si>
  <si>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</si>
  <si>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</si>
  <si>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</si>
  <si>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</si>
  <si>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</si>
  <si>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</si>
  <si>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</si>
  <si>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</si>
  <si>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</si>
  <si>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</si>
  <si>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</si>
  <si>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</si>
  <si>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</si>
  <si>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</si>
  <si>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</si>
  <si>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</si>
  <si>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</si>
  <si>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</si>
  <si>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</si>
  <si>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</si>
  <si>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</si>
  <si>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</si>
  <si>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</si>
  <si>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</si>
  <si>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</si>
  <si>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</si>
  <si>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</si>
  <si>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</si>
  <si>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</si>
  <si>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</si>
  <si>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</si>
  <si>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</si>
  <si>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</si>
  <si>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</si>
  <si>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</si>
  <si>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</si>
  <si>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</si>
  <si>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</si>
  <si>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</si>
  <si>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</si>
  <si>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</si>
  <si>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</si>
  <si>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</si>
  <si>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</si>
  <si>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</si>
  <si>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</si>
  <si>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</si>
  <si>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</si>
  <si>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</si>
  <si>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</si>
  <si>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</si>
  <si>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</si>
  <si>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</si>
  <si>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</si>
  <si>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</si>
  <si>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</si>
  <si>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</si>
  <si>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</si>
  <si>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</si>
  <si>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</si>
  <si>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</si>
  <si>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</si>
  <si>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</si>
  <si>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</si>
  <si>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</si>
  <si>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</si>
  <si>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</si>
  <si>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</si>
  <si>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</si>
  <si>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</si>
  <si>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</si>
  <si>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</si>
  <si>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</si>
  <si>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</si>
  <si>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</si>
  <si>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</si>
  <si>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</si>
  <si>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</si>
  <si>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</si>
  <si>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</si>
  <si>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</si>
  <si>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</si>
  <si>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</si>
  <si>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</si>
  <si>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</si>
  <si>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</si>
  <si>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</si>
  <si>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</si>
  <si>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</si>
  <si>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</si>
  <si>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</si>
  <si>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</si>
  <si>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</si>
  <si>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</si>
  <si>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</si>
  <si>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</si>
  <si>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</si>
  <si>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</si>
  <si>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</si>
  <si>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</si>
  <si>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</si>
  <si>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</si>
  <si>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</si>
  <si>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</si>
  <si>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</si>
  <si>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</si>
  <si>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</si>
  <si>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</si>
  <si>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</si>
  <si>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</si>
  <si>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</si>
  <si>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</si>
  <si>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</si>
  <si>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</si>
  <si>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</si>
  <si>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</si>
  <si>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</si>
  <si>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</si>
  <si>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</si>
  <si>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</si>
  <si>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</si>
  <si>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</si>
  <si>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</si>
  <si>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</si>
  <si>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</si>
  <si>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</si>
  <si>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</si>
  <si>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</si>
  <si>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</si>
  <si>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</si>
  <si>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</si>
  <si>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</si>
  <si>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</si>
  <si>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</si>
  <si>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</si>
  <si>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</si>
  <si>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</si>
  <si>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</si>
  <si>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</si>
  <si>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</si>
  <si>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</si>
  <si>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</si>
  <si>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</si>
  <si>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</si>
  <si>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</si>
  <si>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</si>
  <si>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</si>
  <si>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</si>
  <si>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</si>
  <si>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</si>
  <si>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</si>
  <si>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</si>
  <si>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</si>
  <si>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</si>
  <si>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</si>
  <si>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</si>
  <si>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</si>
  <si>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</si>
  <si>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</si>
  <si>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</si>
  <si>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</si>
  <si>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</si>
  <si>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</si>
  <si>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</si>
  <si>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</si>
  <si>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</si>
  <si>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</si>
  <si>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</si>
  <si>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</si>
  <si>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</si>
  <si>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</si>
  <si>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</si>
  <si>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</si>
  <si>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</si>
  <si>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</si>
  <si>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</si>
  <si>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</si>
  <si>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</si>
  <si>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</si>
  <si>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</si>
  <si>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</si>
  <si>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</si>
  <si>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</si>
  <si>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</si>
  <si>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</si>
  <si>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</si>
  <si>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</si>
  <si>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</si>
  <si>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</si>
  <si>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</si>
  <si>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</si>
  <si>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</si>
  <si>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</si>
  <si>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</si>
  <si>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</si>
  <si>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</si>
  <si>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</si>
  <si>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</si>
  <si>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</si>
  <si>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</si>
  <si>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</si>
  <si>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</si>
  <si>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</si>
  <si>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</si>
  <si>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</si>
  <si>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</si>
  <si>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</si>
  <si>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</si>
  <si>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</si>
  <si>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</si>
  <si>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</si>
  <si>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</si>
  <si>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</si>
  <si>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</si>
  <si>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</si>
  <si>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</si>
  <si>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</si>
  <si>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</si>
  <si>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</si>
  <si>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</si>
  <si>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</si>
  <si>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</si>
  <si>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</si>
  <si>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</si>
  <si>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</si>
  <si>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</si>
  <si>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</si>
  <si>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</si>
  <si>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</si>
  <si>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</si>
  <si>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</si>
  <si>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</si>
  <si>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</si>
  <si>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</si>
  <si>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</si>
  <si>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</si>
  <si>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</si>
  <si>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</si>
  <si>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</si>
  <si>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</si>
  <si>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</si>
  <si>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</si>
  <si>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</si>
  <si>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</si>
  <si>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</si>
  <si>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</si>
  <si>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</si>
  <si>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</si>
  <si>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</si>
  <si>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</si>
  <si>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</si>
  <si>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</si>
  <si>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</si>
  <si>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</si>
  <si>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</si>
  <si>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</si>
  <si>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</si>
  <si>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</si>
  <si>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</si>
  <si>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</si>
  <si>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</si>
  <si>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</si>
  <si>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</si>
  <si>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</si>
  <si>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</si>
  <si>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</si>
  <si>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</si>
  <si>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</si>
  <si>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</si>
  <si>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</si>
  <si>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</si>
  <si>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</si>
  <si>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</si>
  <si>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</si>
  <si>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</si>
  <si>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</si>
  <si>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</si>
  <si>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</si>
  <si>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</si>
  <si>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</si>
  <si>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</si>
  <si>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</si>
  <si>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</si>
  <si>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</si>
  <si>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</si>
  <si>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</si>
  <si>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</si>
  <si>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</si>
  <si>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</si>
  <si>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</si>
  <si>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</si>
  <si>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</si>
  <si>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</si>
  <si>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</si>
  <si>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</si>
  <si>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</si>
  <si>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</si>
  <si>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</si>
  <si>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</si>
  <si>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</si>
  <si>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</si>
  <si>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</si>
  <si>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</si>
  <si>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</si>
  <si>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</si>
  <si>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</si>
  <si>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</si>
  <si>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</si>
  <si>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</si>
  <si>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</si>
  <si>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</si>
  <si>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</si>
  <si>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</si>
  <si>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</si>
  <si>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</si>
  <si>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</si>
  <si>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</si>
  <si>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</si>
  <si>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</si>
  <si>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</si>
  <si>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</si>
  <si>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</si>
  <si>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</si>
  <si>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</si>
  <si>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</si>
  <si>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</si>
  <si>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</si>
  <si>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</si>
  <si>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</si>
  <si>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</si>
  <si>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</si>
  <si>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</si>
  <si>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</si>
  <si>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</si>
  <si>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</si>
  <si>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</si>
  <si>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</si>
  <si>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</si>
  <si>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</si>
  <si>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</si>
  <si>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</si>
  <si>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</si>
  <si>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</si>
  <si>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</si>
  <si>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</si>
  <si>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</si>
  <si>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</si>
  <si>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</si>
  <si>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</si>
  <si>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</si>
  <si>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</si>
  <si>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</si>
  <si>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</si>
  <si>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</si>
  <si>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</si>
  <si>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</si>
  <si>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</si>
  <si>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</si>
  <si>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</si>
  <si>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</si>
  <si>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</si>
  <si>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</si>
  <si>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</si>
  <si>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</si>
  <si>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</si>
  <si>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</si>
  <si>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</si>
  <si>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</si>
  <si>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</si>
  <si>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</si>
  <si>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</si>
  <si>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</si>
  <si>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</si>
  <si>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</si>
  <si>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</si>
  <si>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</si>
  <si>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</si>
  <si>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</si>
  <si>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</si>
  <si>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</si>
  <si>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</si>
  <si>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</si>
  <si>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</si>
  <si>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</si>
  <si>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</si>
  <si>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</si>
  <si>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</si>
  <si>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</si>
  <si>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</si>
  <si>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</si>
  <si>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</si>
  <si>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</si>
  <si>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</si>
  <si>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</si>
  <si>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</si>
  <si>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</si>
  <si>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</si>
  <si>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</si>
  <si>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</si>
  <si>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</si>
  <si>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</si>
  <si>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</si>
  <si>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</si>
  <si>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</si>
  <si>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</si>
  <si>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</si>
  <si>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</si>
  <si>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</si>
  <si>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</si>
  <si>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</si>
  <si>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</si>
  <si>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</si>
  <si>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</si>
  <si>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</si>
  <si>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</si>
  <si>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</si>
  <si>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</si>
  <si>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</si>
  <si>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</si>
  <si>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</si>
  <si>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</si>
  <si>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</si>
  <si>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</si>
  <si>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</si>
  <si>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</si>
  <si>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</si>
  <si>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</si>
  <si>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</si>
  <si>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</si>
  <si>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</si>
  <si>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</si>
  <si>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</si>
  <si>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</si>
  <si>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</si>
  <si>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</si>
  <si>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</si>
  <si>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</si>
  <si>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</si>
  <si>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</si>
  <si>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</si>
  <si>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</si>
  <si>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</si>
  <si>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</si>
  <si>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</si>
  <si>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</si>
  <si>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</si>
  <si>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</si>
  <si>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</si>
  <si>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</si>
  <si>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</si>
  <si>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</si>
  <si>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</si>
  <si>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</si>
  <si>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</si>
  <si>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</si>
  <si>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</si>
  <si>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</si>
  <si>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</si>
  <si>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</si>
  <si>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</si>
  <si>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</si>
  <si>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</si>
  <si>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</si>
  <si>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</si>
  <si>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</si>
  <si>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</si>
  <si>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</si>
  <si>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</si>
  <si>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</si>
  <si>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</si>
  <si>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</si>
  <si>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</si>
  <si>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</si>
  <si>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</si>
  <si>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</si>
  <si>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</si>
  <si>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</si>
  <si>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</si>
  <si>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</si>
  <si>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</si>
  <si>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</si>
  <si>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</si>
  <si>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</si>
  <si>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</si>
  <si>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</si>
  <si>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</si>
  <si>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</si>
  <si>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</si>
  <si>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</si>
  <si>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</si>
  <si>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</si>
  <si>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</si>
  <si>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</si>
  <si>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</si>
  <si>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</si>
  <si>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</si>
  <si>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</si>
  <si>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</si>
  <si>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</si>
  <si>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</si>
  <si>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</si>
  <si>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</si>
  <si>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</si>
  <si>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</si>
  <si>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</si>
  <si>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</si>
  <si>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</si>
  <si>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</si>
  <si>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</si>
  <si>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</si>
  <si>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</si>
  <si>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</si>
  <si>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</si>
  <si>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</si>
  <si>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</si>
  <si>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</si>
  <si>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</si>
  <si>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</si>
  <si>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</si>
  <si>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</si>
  <si>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</si>
  <si>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</si>
  <si>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</si>
  <si>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</si>
  <si>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</si>
  <si>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</si>
  <si>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</si>
  <si>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</si>
  <si>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</si>
  <si>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</si>
  <si>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</si>
  <si>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</si>
  <si>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</si>
  <si>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</si>
  <si>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</si>
  <si>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</si>
  <si>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</si>
  <si>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</si>
  <si>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</si>
  <si>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</si>
  <si>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</si>
  <si>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</si>
  <si>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</si>
  <si>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</si>
  <si>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</si>
  <si>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</si>
  <si>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</si>
  <si>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</si>
  <si>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</si>
  <si>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</si>
  <si>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</si>
  <si>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</si>
  <si>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</si>
  <si>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</si>
  <si>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</si>
  <si>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</si>
  <si>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</si>
  <si>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</si>
  <si>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</si>
  <si>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</si>
  <si>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</si>
  <si>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</si>
  <si>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</si>
  <si>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</si>
  <si>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</si>
  <si>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</si>
  <si>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</si>
  <si>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</si>
  <si>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</si>
  <si>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</si>
  <si>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</si>
  <si>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</si>
  <si>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</si>
  <si>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</si>
  <si>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</si>
  <si>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</si>
  <si>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</si>
  <si>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</si>
  <si>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</si>
  <si>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</si>
  <si>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</si>
  <si>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</si>
  <si>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</si>
  <si>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</si>
  <si>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</si>
  <si>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</si>
  <si>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</si>
  <si>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</si>
  <si>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</si>
  <si>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</si>
  <si>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</si>
  <si>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</si>
  <si>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</si>
  <si>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</si>
  <si>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</si>
  <si>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</si>
  <si>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</si>
  <si>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</si>
  <si>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</si>
  <si>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</si>
  <si>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</si>
  <si>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</si>
  <si>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</si>
  <si>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</si>
  <si>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</si>
  <si>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</si>
  <si>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</si>
  <si>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</si>
  <si>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</si>
  <si>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</si>
  <si>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</si>
  <si>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</si>
  <si>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</si>
  <si>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</si>
  <si>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</si>
  <si>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</si>
  <si>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</si>
  <si>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</si>
  <si>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</si>
  <si>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</si>
  <si>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</si>
  <si>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</si>
  <si>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</si>
  <si>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</si>
  <si>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</si>
  <si>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</si>
  <si>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</si>
  <si>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</si>
  <si>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</si>
  <si>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</si>
  <si>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</si>
  <si>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</si>
  <si>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</si>
  <si>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</si>
  <si>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</si>
  <si>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</si>
  <si>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</si>
  <si>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</si>
  <si>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</si>
  <si>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</si>
  <si>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</si>
  <si>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</si>
  <si>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</si>
  <si>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</si>
  <si>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</si>
  <si>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</si>
  <si>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</si>
  <si>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</si>
  <si>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</si>
  <si>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</si>
  <si>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</si>
  <si>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</si>
  <si>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</si>
  <si>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</si>
  <si>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</si>
  <si>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</si>
  <si>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</si>
  <si>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</si>
  <si>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</si>
  <si>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</si>
  <si>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</si>
  <si>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</si>
  <si>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</si>
  <si>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</si>
  <si>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</si>
  <si>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</si>
  <si>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</si>
  <si>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</si>
  <si>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</si>
  <si>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</si>
  <si>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</si>
  <si>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</si>
  <si>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</si>
  <si>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</si>
  <si>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</si>
  <si>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</si>
  <si>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</si>
  <si>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</si>
  <si>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</si>
  <si>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</si>
  <si>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</si>
  <si>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</si>
  <si>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</si>
  <si>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</si>
  <si>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</si>
  <si>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</si>
  <si>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</si>
  <si>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</si>
  <si>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</si>
  <si>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</si>
  <si>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</si>
  <si>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</si>
  <si>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</si>
  <si>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</si>
  <si>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</si>
  <si>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</si>
  <si>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</si>
  <si>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</si>
  <si>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</si>
  <si>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</si>
  <si>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</si>
  <si>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</si>
  <si>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</si>
  <si>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</si>
  <si>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</si>
  <si>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</si>
  <si>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</si>
  <si>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</si>
  <si>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</si>
  <si>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</si>
  <si>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</si>
  <si>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</si>
  <si>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</si>
  <si>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</si>
  <si>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</si>
  <si>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</si>
  <si>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</si>
  <si>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</si>
  <si>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</si>
  <si>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</si>
  <si>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</si>
  <si>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</si>
  <si>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</si>
  <si>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</si>
  <si>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</si>
  <si>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</si>
  <si>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</si>
  <si>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</si>
  <si>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</si>
  <si>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</si>
  <si>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</si>
  <si>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</si>
  <si>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</si>
  <si>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</si>
  <si>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</si>
  <si>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</si>
  <si>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</si>
  <si>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</si>
  <si>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</si>
  <si>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</si>
  <si>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</si>
  <si>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</si>
  <si>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</si>
  <si>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</si>
  <si>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</si>
  <si>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</si>
  <si>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</si>
  <si>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</si>
  <si>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</si>
  <si>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</si>
  <si>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</si>
  <si>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</si>
  <si>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</si>
  <si>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</si>
  <si>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</si>
  <si>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</si>
  <si>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</si>
  <si>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</si>
  <si>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</si>
  <si>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</si>
  <si>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</si>
  <si>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</si>
  <si>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</si>
  <si>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</si>
  <si>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</si>
  <si>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</si>
  <si>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</si>
  <si>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</si>
  <si>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</si>
  <si>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</si>
  <si>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</si>
  <si>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</si>
  <si>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</si>
  <si>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</si>
  <si>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</si>
  <si>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</si>
  <si>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</si>
  <si>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</si>
  <si>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</si>
  <si>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</si>
  <si>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</si>
  <si>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</si>
  <si>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</si>
  <si>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</si>
  <si>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</si>
  <si>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</si>
  <si>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</si>
  <si>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</si>
  <si>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</si>
  <si>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</si>
  <si>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</si>
  <si>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</si>
  <si>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</si>
  <si>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</si>
  <si>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</si>
  <si>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</si>
  <si>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</si>
  <si>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</si>
  <si>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</si>
  <si>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</si>
  <si>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</si>
  <si>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</si>
  <si>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</si>
  <si>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</si>
  <si>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</si>
  <si>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</si>
  <si>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</si>
  <si>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</si>
  <si>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</si>
  <si>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</si>
  <si>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</si>
  <si>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</si>
  <si>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</si>
  <si>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</si>
  <si>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</si>
  <si>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</si>
  <si>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</si>
  <si>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</si>
  <si>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</si>
  <si>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</si>
  <si>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</si>
  <si>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</si>
  <si>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</si>
  <si>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</si>
  <si>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</si>
  <si>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</si>
  <si>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</si>
  <si>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</si>
  <si>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</si>
  <si>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</si>
  <si>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</si>
  <si>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</si>
  <si>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</si>
  <si>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</si>
  <si>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</si>
  <si>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</si>
  <si>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</si>
  <si>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</si>
  <si>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</si>
  <si>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</si>
  <si>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</si>
  <si>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</si>
  <si>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</si>
  <si>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</si>
  <si>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</si>
  <si>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</si>
  <si>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</si>
  <si>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</si>
  <si>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</si>
  <si>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</si>
  <si>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</si>
  <si>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</si>
  <si>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</si>
  <si>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</si>
  <si>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</si>
  <si>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</si>
  <si>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</si>
  <si>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</si>
  <si>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</si>
  <si>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</si>
  <si>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</si>
  <si>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</si>
  <si>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</si>
  <si>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</si>
  <si>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</si>
  <si>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</si>
  <si>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</si>
  <si>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</si>
  <si>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</si>
  <si>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</si>
  <si>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</si>
  <si>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</si>
  <si>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</si>
  <si>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</si>
  <si>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</si>
  <si>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</si>
  <si>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</si>
  <si>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</si>
  <si>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</si>
  <si>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</si>
  <si>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</si>
  <si>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</si>
  <si>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</si>
  <si>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</si>
  <si>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</si>
  <si>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</si>
  <si>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</si>
  <si>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</si>
  <si>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</si>
  <si>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</si>
  <si>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</si>
  <si>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</si>
  <si>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</si>
  <si>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</si>
  <si>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</si>
  <si>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</si>
  <si>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</si>
  <si>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</si>
  <si>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</si>
  <si>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</si>
  <si>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</si>
  <si>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</si>
  <si>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</si>
  <si>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</si>
  <si>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</si>
  <si>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</si>
  <si>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</si>
  <si>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</si>
  <si>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</si>
  <si>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</si>
  <si>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</si>
  <si>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</si>
  <si>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</si>
  <si>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</si>
  <si>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</si>
  <si>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</si>
  <si>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</si>
  <si>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</si>
  <si>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</si>
  <si>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</si>
  <si>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</si>
  <si>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</si>
  <si>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</si>
  <si>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</si>
  <si>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</si>
  <si>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</si>
  <si>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</si>
  <si>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</si>
  <si>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</si>
  <si>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</si>
  <si>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</si>
  <si>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</si>
  <si>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</si>
  <si>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</si>
  <si>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</si>
  <si>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</si>
  <si>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</si>
  <si>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</si>
  <si>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</si>
  <si>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</si>
  <si>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</si>
  <si>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</si>
  <si>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</si>
  <si>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</si>
  <si>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</si>
  <si>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</si>
  <si>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</si>
  <si>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</si>
  <si>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</si>
  <si>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</si>
  <si>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</si>
  <si>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</si>
  <si>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</si>
  <si>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</si>
  <si>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</si>
  <si>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</si>
  <si>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</si>
  <si>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</si>
  <si>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</si>
  <si>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</si>
  <si>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</si>
  <si>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</si>
  <si>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</si>
  <si>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</si>
  <si>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</si>
  <si>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</si>
  <si>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</si>
  <si>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</si>
  <si>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</si>
  <si>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</si>
  <si>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</si>
  <si>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</si>
  <si>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</si>
  <si>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</si>
  <si>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</si>
  <si>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</si>
  <si>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</si>
  <si>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</si>
  <si>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</si>
  <si>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</si>
  <si>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</si>
  <si>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</si>
  <si>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</si>
  <si>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</si>
  <si>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</si>
  <si>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</si>
  <si>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</si>
  <si>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</si>
  <si>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</si>
  <si>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</si>
  <si>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</si>
  <si>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</si>
  <si>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</si>
  <si>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</si>
  <si>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</si>
  <si>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</si>
  <si>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</si>
  <si>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</si>
  <si>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</si>
  <si>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</si>
  <si>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</si>
  <si>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</si>
  <si>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</si>
  <si>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</si>
  <si>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</si>
  <si>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</si>
  <si>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</si>
  <si>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</si>
  <si>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</si>
  <si>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</si>
  <si>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</si>
  <si>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</si>
  <si>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</si>
  <si>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</si>
  <si>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</si>
  <si>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</si>
  <si>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</si>
  <si>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</si>
  <si>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</si>
  <si>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</si>
  <si>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</si>
  <si>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</si>
  <si>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</si>
  <si>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</si>
  <si>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</si>
  <si>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</si>
  <si>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</si>
  <si>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</si>
  <si>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</si>
  <si>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</si>
  <si>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</si>
  <si>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</si>
  <si>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</si>
  <si>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</si>
  <si>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</si>
  <si>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</si>
  <si>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</si>
  <si>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</si>
  <si>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</si>
  <si>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</si>
  <si>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</si>
  <si>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</si>
  <si>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</si>
  <si>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</si>
  <si>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</si>
  <si>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</si>
  <si>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</si>
  <si>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</si>
  <si>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</si>
  <si>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</si>
  <si>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</si>
  <si>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</si>
  <si>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</si>
  <si>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</si>
  <si>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</si>
  <si>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</si>
  <si>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</si>
  <si>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</si>
  <si>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</si>
  <si>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</si>
  <si>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</si>
  <si>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</si>
  <si>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</si>
  <si>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</si>
  <si>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</si>
  <si>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</si>
  <si>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</si>
  <si>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</si>
  <si>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</si>
  <si>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</si>
  <si>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</si>
  <si>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</si>
  <si>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</si>
  <si>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</si>
  <si>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</si>
  <si>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</si>
  <si>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</si>
  <si>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</si>
  <si>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</si>
  <si>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</si>
  <si>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</si>
  <si>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</si>
  <si>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</si>
  <si>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</si>
  <si>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</si>
  <si>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</si>
  <si>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</si>
  <si>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</si>
  <si>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</si>
  <si>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</si>
  <si>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</si>
  <si>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</si>
  <si>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</si>
  <si>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</si>
  <si>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</si>
  <si>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</si>
  <si>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</si>
  <si>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</si>
  <si>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</si>
  <si>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</si>
  <si>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</si>
  <si>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</si>
  <si>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</si>
  <si>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</si>
  <si>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</si>
  <si>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</si>
  <si>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</si>
  <si>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</si>
  <si>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</si>
  <si>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</si>
  <si>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</si>
  <si>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</si>
  <si>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</si>
  <si>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</si>
  <si>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</si>
  <si>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</si>
  <si>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</si>
  <si>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</si>
  <si>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</si>
  <si>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</si>
  <si>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</si>
  <si>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</si>
  <si>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</si>
  <si>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</si>
  <si>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</si>
  <si>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</si>
  <si>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</si>
  <si>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</si>
  <si>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</si>
  <si>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</si>
  <si>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</si>
  <si>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</si>
  <si>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</si>
  <si>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</si>
  <si>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</si>
  <si>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</si>
  <si>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</si>
  <si>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</si>
  <si>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</si>
  <si>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</si>
  <si>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</si>
  <si>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</si>
  <si>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</si>
  <si>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</si>
  <si>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</si>
  <si>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</si>
  <si>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</si>
  <si>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</si>
  <si>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</si>
  <si>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</si>
  <si>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</si>
  <si>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</si>
  <si>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</si>
  <si>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</si>
  <si>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</si>
  <si>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</si>
  <si>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</si>
  <si>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</si>
  <si>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</si>
  <si>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</si>
  <si>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</si>
  <si>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</si>
  <si>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</si>
  <si>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</si>
  <si>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</si>
  <si>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</si>
  <si>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</si>
  <si>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</si>
  <si>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</si>
  <si>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</si>
  <si>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</si>
  <si>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</si>
  <si>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</si>
  <si>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</si>
  <si>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</si>
  <si>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</si>
  <si>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</si>
  <si>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</si>
  <si>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</si>
  <si>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</si>
  <si>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</si>
  <si>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</si>
  <si>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</si>
  <si>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</si>
  <si>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</si>
  <si>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</si>
  <si>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</si>
  <si>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</si>
  <si>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</si>
  <si>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</si>
  <si>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</si>
  <si>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</si>
  <si>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</si>
  <si>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</si>
  <si>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</si>
  <si>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</si>
  <si>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</si>
  <si>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</si>
  <si>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</si>
  <si>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</si>
  <si>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</si>
  <si>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</si>
  <si>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</si>
  <si>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</si>
  <si>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</si>
  <si>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</si>
  <si>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</si>
  <si>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</si>
  <si>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</si>
  <si>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</si>
  <si>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</si>
  <si>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</si>
  <si>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</si>
  <si>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</si>
  <si>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</si>
  <si>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</si>
  <si>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</si>
  <si>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</si>
  <si>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</si>
  <si>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</si>
  <si>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</si>
  <si>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</si>
  <si>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</si>
  <si>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</si>
  <si>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</si>
  <si>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</si>
  <si>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</si>
  <si>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</si>
  <si>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</si>
  <si>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</si>
  <si>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</si>
  <si>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</si>
  <si>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</si>
  <si>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</si>
  <si>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</si>
  <si>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</si>
  <si>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</si>
  <si>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</si>
  <si>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</si>
  <si>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</si>
  <si>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</si>
  <si>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</si>
  <si>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</si>
  <si>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</si>
  <si>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</si>
  <si>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</si>
  <si>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</si>
  <si>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</si>
  <si>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</si>
  <si>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</si>
  <si>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</si>
  <si>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</si>
  <si>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</si>
  <si>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</si>
  <si>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</si>
  <si>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</si>
  <si>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</si>
  <si>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</si>
  <si>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</si>
  <si>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</si>
  <si>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</si>
  <si>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</si>
  <si>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</si>
  <si>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</si>
  <si>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</si>
  <si>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</si>
  <si>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</si>
  <si>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</si>
  <si>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</si>
  <si>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</si>
  <si>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</si>
  <si>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</si>
  <si>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</si>
  <si>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</si>
  <si>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</si>
  <si>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</si>
  <si>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</si>
  <si>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</si>
  <si>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</si>
  <si>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</si>
  <si>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</si>
  <si>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</si>
  <si>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</si>
  <si>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</si>
  <si>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</si>
  <si>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</si>
  <si>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</si>
  <si>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</si>
  <si>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</si>
  <si>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</si>
  <si>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</si>
  <si>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</si>
  <si>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</si>
  <si>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</si>
  <si>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</si>
  <si>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</si>
  <si>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</si>
  <si>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</si>
  <si>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</si>
  <si>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</si>
  <si>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</si>
  <si>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</si>
  <si>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</si>
  <si>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</si>
  <si>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</si>
  <si>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</si>
  <si>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</si>
  <si>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</si>
  <si>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</si>
  <si>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</si>
  <si>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</si>
  <si>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</si>
  <si>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</si>
  <si>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</si>
  <si>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</si>
  <si>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</si>
  <si>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</si>
  <si>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</si>
  <si>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</si>
  <si>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</si>
  <si>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</si>
  <si>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</si>
  <si>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</si>
  <si>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</si>
  <si>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</si>
  <si>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</si>
  <si>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</si>
  <si>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</si>
  <si>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</si>
  <si>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</si>
  <si>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</si>
  <si>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</si>
  <si>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</si>
  <si>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</si>
  <si>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</si>
  <si>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</si>
  <si>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</si>
  <si>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</si>
  <si>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</si>
  <si>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</si>
  <si>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</si>
  <si>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</si>
  <si>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</si>
  <si>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</si>
  <si>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</si>
  <si>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</si>
  <si>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</si>
  <si>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</si>
  <si>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</si>
  <si>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</si>
  <si>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</si>
  <si>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</si>
  <si>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</si>
  <si>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</si>
  <si>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</si>
  <si>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</si>
  <si>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</si>
  <si>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</si>
  <si>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</si>
  <si>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</si>
  <si>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</si>
  <si>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</si>
  <si>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</si>
  <si>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</si>
  <si>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</si>
  <si>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</si>
  <si>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</si>
  <si>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</si>
  <si>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</si>
  <si>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</si>
  <si>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</si>
  <si>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</si>
  <si>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</si>
  <si>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</si>
  <si>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</si>
  <si>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</si>
  <si>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</si>
  <si>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</si>
  <si>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</si>
  <si>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</si>
  <si>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</si>
  <si>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</si>
  <si>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</si>
  <si>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</si>
  <si>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</si>
  <si>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</si>
  <si>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</si>
  <si>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</si>
  <si>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</si>
  <si>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</si>
  <si>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</si>
  <si>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</si>
  <si>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</si>
  <si>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</si>
  <si>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</si>
  <si>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</si>
  <si>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</si>
  <si>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</si>
  <si>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</si>
  <si>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</si>
  <si>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</si>
  <si>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</si>
  <si>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</si>
  <si>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</si>
  <si>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</si>
  <si>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</si>
  <si>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</si>
  <si>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</si>
  <si>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</si>
  <si>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</si>
  <si>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</si>
  <si>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</si>
  <si>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</si>
  <si>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</si>
  <si>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</si>
  <si>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</si>
  <si>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</si>
  <si>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</si>
  <si>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</si>
  <si>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</si>
  <si>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</si>
  <si>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</si>
  <si>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</si>
  <si>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</si>
  <si>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</si>
  <si>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</si>
  <si>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</si>
  <si>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</si>
  <si>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</si>
  <si>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</si>
  <si>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</si>
  <si>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</si>
  <si>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</si>
  <si>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</si>
  <si>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</si>
  <si>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</si>
  <si>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</si>
  <si>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</si>
  <si>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</si>
  <si>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</si>
  <si>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</si>
  <si>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</si>
  <si>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</si>
  <si>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</si>
  <si>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</si>
  <si>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</si>
  <si>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</si>
  <si>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</si>
  <si>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</si>
  <si>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</si>
  <si>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</si>
  <si>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</si>
  <si>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</si>
  <si>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</si>
  <si>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</si>
  <si>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</si>
  <si>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</si>
  <si>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</si>
  <si>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</si>
  <si>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</si>
  <si>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</si>
  <si>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</si>
  <si>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</si>
  <si>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</si>
  <si>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</si>
  <si>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</si>
  <si>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</si>
  <si>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</si>
  <si>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</si>
  <si>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</si>
  <si>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</si>
  <si>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</si>
  <si>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</si>
  <si>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</si>
  <si>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</si>
  <si>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</si>
  <si>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</si>
  <si>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</si>
  <si>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</si>
  <si>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</si>
  <si>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</si>
  <si>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</si>
  <si>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</si>
  <si>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</si>
  <si>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</si>
  <si>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</si>
  <si>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</si>
  <si>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</si>
  <si>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</si>
  <si>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</si>
  <si>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</si>
  <si>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</si>
  <si>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</si>
  <si>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</si>
  <si>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</si>
  <si>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</si>
  <si>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</si>
  <si>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</si>
  <si>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</si>
  <si>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</si>
  <si>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</si>
  <si>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</si>
  <si>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</si>
  <si>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</si>
  <si>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</si>
  <si>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</si>
  <si>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</si>
  <si>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</si>
  <si>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</si>
  <si>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</si>
  <si>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</si>
  <si>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</si>
  <si>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</si>
  <si>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</si>
  <si>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</si>
  <si>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</si>
  <si>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</si>
  <si>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</si>
  <si>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</si>
  <si>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</si>
  <si>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</si>
  <si>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</si>
  <si>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</si>
  <si>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</si>
  <si>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</si>
  <si>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</si>
  <si>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</si>
  <si>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</si>
  <si>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</si>
  <si>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</si>
  <si>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</si>
  <si>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</si>
  <si>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</si>
  <si>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</si>
  <si>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</si>
  <si>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</si>
  <si>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</si>
  <si>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</si>
  <si>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</si>
  <si>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</si>
  <si>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</si>
  <si>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</si>
  <si>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</si>
  <si>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</si>
  <si>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</si>
  <si>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</si>
  <si>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</si>
  <si>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</si>
  <si>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</si>
  <si>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</si>
  <si>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</si>
  <si>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</si>
  <si>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</si>
  <si>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</si>
  <si>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</si>
  <si>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</si>
  <si>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</si>
  <si>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</si>
  <si>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</si>
  <si>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</si>
  <si>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</si>
  <si>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</si>
  <si>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</si>
  <si>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</si>
  <si>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</si>
  <si>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</si>
  <si>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</si>
  <si>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</si>
  <si>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</si>
  <si>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</si>
  <si>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</si>
  <si>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</si>
  <si>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</si>
  <si>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</si>
  <si>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</si>
  <si>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</si>
  <si>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</si>
  <si>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</si>
  <si>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</si>
  <si>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</si>
  <si>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</si>
  <si>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</si>
  <si>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</si>
  <si>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</si>
  <si>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</si>
  <si>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</si>
  <si>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</si>
  <si>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</si>
  <si>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</si>
  <si>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</si>
  <si>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</si>
  <si>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</si>
  <si>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</si>
  <si>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</si>
  <si>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</si>
  <si>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</si>
  <si>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</si>
  <si>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</si>
  <si>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</si>
  <si>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</si>
  <si>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</si>
  <si>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</si>
  <si>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</si>
  <si>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</si>
  <si>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</si>
  <si>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</si>
  <si>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</si>
  <si>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</si>
  <si>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</si>
  <si>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</si>
  <si>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</si>
  <si>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</si>
  <si>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</si>
  <si>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</si>
  <si>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</si>
  <si>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</si>
  <si>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</si>
  <si>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</si>
  <si>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</si>
  <si>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</si>
  <si>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</si>
  <si>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</si>
  <si>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</si>
  <si>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</si>
  <si>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</si>
  <si>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</si>
  <si>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</si>
  <si>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</si>
  <si>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</si>
  <si>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</si>
  <si>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</si>
  <si>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</si>
  <si>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</si>
  <si>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</si>
  <si>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</si>
  <si>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</si>
  <si>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</si>
  <si>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</si>
  <si>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</si>
  <si>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</si>
  <si>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</si>
  <si>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</si>
  <si>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</si>
  <si>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</si>
  <si>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</si>
  <si>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</si>
  <si>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</si>
  <si>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</si>
  <si>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</si>
  <si>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</si>
  <si>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</si>
  <si>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</si>
  <si>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</si>
  <si>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</si>
  <si>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</si>
  <si>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</si>
  <si>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</si>
  <si>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</si>
  <si>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</si>
  <si>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</si>
  <si>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</si>
  <si>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</si>
  <si>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</si>
  <si>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</si>
  <si>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</si>
  <si>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</si>
  <si>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</si>
  <si>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</si>
  <si>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</si>
  <si>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</si>
  <si>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</si>
  <si>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</si>
  <si>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</si>
  <si>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</si>
  <si>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</si>
  <si>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</si>
  <si>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</si>
  <si>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</si>
  <si>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</si>
  <si>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</si>
  <si>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</si>
  <si>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</si>
  <si>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</si>
  <si>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</si>
  <si>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</si>
  <si>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</si>
  <si>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</si>
  <si>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</si>
  <si>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</si>
  <si>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</si>
  <si>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</si>
  <si>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</si>
  <si>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</si>
  <si>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</si>
  <si>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</si>
  <si>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</si>
  <si>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</si>
  <si>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</si>
  <si>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</si>
  <si>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</si>
  <si>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</si>
  <si>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</si>
  <si>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</si>
  <si>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</si>
  <si>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</si>
  <si>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</si>
  <si>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</si>
  <si>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</si>
  <si>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</si>
  <si>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</si>
  <si>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</si>
  <si>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</si>
  <si>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</si>
  <si>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</si>
  <si>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</si>
  <si>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</si>
  <si>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</si>
  <si>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</si>
  <si>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</si>
  <si>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</si>
  <si>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</si>
  <si>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</si>
  <si>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</si>
  <si>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</si>
  <si>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</si>
  <si>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</si>
  <si>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</si>
  <si>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</si>
  <si>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</si>
  <si>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</si>
  <si>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</si>
  <si>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</si>
  <si>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</si>
  <si>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</si>
  <si>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</si>
  <si>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</si>
  <si>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</si>
  <si>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</si>
  <si>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</si>
  <si>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</si>
  <si>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</si>
  <si>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</si>
  <si>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</si>
  <si>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</si>
  <si>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</si>
  <si>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</si>
  <si>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</si>
  <si>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</si>
  <si>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</si>
  <si>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</si>
  <si>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</si>
  <si>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</si>
  <si>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</si>
  <si>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</si>
  <si>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</si>
  <si>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</si>
  <si>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</si>
  <si>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</si>
  <si>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</si>
  <si>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</si>
  <si>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</si>
  <si>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</si>
  <si>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</si>
  <si>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</si>
  <si>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</si>
  <si>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</si>
  <si>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</si>
  <si>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</si>
  <si>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</si>
  <si>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</si>
  <si>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</si>
  <si>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</si>
  <si>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</si>
  <si>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</si>
  <si>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</si>
  <si>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</si>
  <si>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</si>
  <si>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</si>
  <si>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</si>
  <si>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</si>
  <si>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</si>
  <si>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</si>
  <si>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</si>
  <si>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</si>
  <si>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</si>
  <si>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</si>
  <si>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</si>
  <si>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</si>
  <si>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</si>
  <si>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</si>
  <si>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</si>
  <si>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</si>
  <si>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</si>
  <si>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</si>
  <si>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</si>
  <si>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</si>
  <si>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</si>
  <si>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</si>
  <si>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</si>
  <si>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</si>
  <si>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</si>
  <si>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</si>
  <si>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</si>
  <si>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</si>
  <si>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</si>
  <si>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</si>
  <si>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</si>
  <si>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</si>
  <si>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</si>
  <si>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</si>
  <si>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</si>
  <si>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</si>
  <si>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</si>
  <si>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</si>
  <si>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</si>
  <si>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</si>
  <si>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</si>
  <si>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</si>
  <si>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</si>
  <si>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</si>
  <si>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</si>
  <si>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</si>
  <si>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</si>
  <si>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</si>
  <si>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</si>
  <si>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</si>
  <si>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</si>
  <si>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</si>
  <si>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</si>
  <si>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</si>
  <si>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</si>
  <si>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</si>
  <si>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</si>
  <si>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</si>
  <si>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</si>
  <si>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</si>
  <si>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</si>
  <si>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</si>
  <si>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</si>
  <si>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</si>
  <si>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</si>
  <si>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</si>
  <si>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</si>
  <si>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</si>
  <si>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</si>
  <si>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</si>
  <si>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</si>
  <si>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</si>
  <si>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</si>
  <si>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</si>
  <si>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</si>
  <si>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</si>
  <si>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</si>
  <si>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</si>
  <si>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</si>
  <si>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</si>
  <si>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</si>
  <si>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</si>
  <si>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</si>
  <si>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</si>
  <si>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</si>
  <si>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</si>
  <si>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</si>
  <si>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</si>
  <si>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</si>
  <si>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</si>
  <si>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</si>
  <si>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</si>
  <si>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</si>
  <si>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</si>
  <si>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</si>
  <si>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</si>
  <si>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</si>
  <si>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</si>
  <si>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</si>
  <si>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</si>
  <si>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</si>
  <si>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</si>
  <si>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</si>
  <si>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</si>
  <si>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</si>
  <si>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</si>
  <si>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</si>
  <si>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</si>
  <si>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</si>
  <si>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</si>
  <si>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</si>
  <si>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</si>
  <si>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</si>
  <si>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</si>
  <si>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</si>
  <si>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</si>
  <si>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</si>
  <si>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</si>
  <si>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</si>
  <si>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</si>
  <si>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</si>
  <si>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</si>
  <si>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</si>
  <si>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</si>
  <si>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</si>
  <si>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</si>
  <si>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</si>
  <si>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</si>
  <si>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</si>
  <si>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</si>
  <si>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</si>
  <si>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</si>
  <si>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</si>
  <si>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</si>
  <si>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</si>
  <si>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</si>
  <si>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</si>
  <si>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</si>
  <si>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</si>
  <si>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</si>
  <si>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</si>
  <si>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</si>
  <si>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</si>
  <si>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</si>
  <si>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</si>
  <si>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</si>
  <si>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</si>
  <si>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</si>
  <si>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</si>
  <si>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</si>
  <si>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</si>
  <si>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</si>
  <si>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</si>
  <si>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</si>
  <si>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</si>
  <si>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</si>
  <si>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</si>
  <si>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</si>
  <si>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</si>
  <si>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</si>
  <si>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</si>
  <si>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</si>
  <si>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</si>
  <si>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</si>
  <si>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</si>
  <si>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</si>
  <si>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</si>
  <si>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</si>
  <si>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</si>
  <si>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</si>
  <si>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</si>
  <si>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</si>
  <si>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</si>
  <si>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</si>
  <si>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</si>
  <si>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</si>
  <si>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</si>
  <si>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</si>
  <si>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</si>
  <si>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</si>
  <si>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</si>
  <si>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</si>
  <si>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</si>
  <si>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</si>
  <si>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</si>
  <si>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</si>
  <si>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</si>
  <si>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</si>
  <si>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</si>
  <si>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</si>
  <si>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</si>
  <si>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</si>
  <si>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</si>
  <si>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</si>
  <si>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</si>
  <si>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</si>
  <si>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</si>
  <si>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</si>
  <si>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</si>
  <si>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</si>
  <si>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</si>
  <si>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</si>
  <si>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</si>
  <si>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</si>
  <si>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</si>
  <si>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</si>
  <si>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</si>
  <si>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</si>
  <si>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</si>
  <si>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</si>
  <si>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</si>
  <si>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</si>
  <si>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</si>
  <si>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</si>
  <si>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</si>
  <si>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</si>
  <si>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</si>
  <si>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</si>
  <si>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</si>
  <si>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</si>
  <si>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</si>
  <si>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</si>
  <si>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</si>
  <si>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</si>
  <si>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</si>
  <si>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</si>
  <si>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</si>
  <si>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</si>
  <si>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</si>
  <si>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</si>
  <si>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</si>
  <si>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</si>
  <si>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</si>
  <si>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</si>
  <si>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</si>
  <si>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</si>
  <si>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</si>
  <si>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</si>
  <si>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</si>
  <si>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</si>
  <si>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</si>
  <si>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</si>
  <si>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</si>
  <si>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</si>
  <si>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</si>
  <si>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</si>
  <si>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</si>
  <si>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</si>
  <si>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</si>
  <si>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</si>
  <si>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</si>
  <si>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</si>
  <si>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</si>
  <si>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</si>
  <si>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</si>
  <si>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</si>
  <si>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</si>
  <si>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</si>
  <si>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</si>
  <si>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</si>
  <si>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</si>
  <si>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</si>
  <si>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</si>
  <si>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</si>
  <si>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</si>
  <si>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</si>
  <si>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</si>
  <si>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</si>
  <si>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</si>
  <si>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</si>
  <si>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</si>
  <si>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</si>
  <si>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</si>
  <si>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</si>
  <si>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</si>
  <si>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</si>
  <si>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</si>
  <si>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</si>
  <si>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</si>
  <si>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</si>
  <si>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</si>
  <si>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</si>
  <si>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</si>
  <si>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</si>
  <si>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</si>
  <si>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</si>
  <si>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</si>
  <si>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</si>
  <si>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</si>
  <si>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</si>
  <si>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</si>
  <si>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</si>
  <si>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</si>
  <si>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</si>
  <si>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</si>
  <si>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</si>
  <si>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</si>
  <si>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</si>
  <si>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</si>
  <si>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</si>
  <si>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</si>
  <si>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</si>
  <si>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</si>
  <si>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</si>
  <si>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</si>
  <si>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</si>
  <si>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</si>
  <si>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</si>
  <si>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</si>
  <si>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</si>
  <si>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</si>
  <si>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</si>
  <si>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</si>
  <si>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</si>
  <si>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</si>
  <si>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</si>
  <si>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</si>
  <si>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</si>
  <si>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</si>
  <si>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</si>
  <si>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</si>
  <si>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</si>
  <si>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</si>
  <si>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</si>
  <si>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</si>
  <si>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</si>
  <si>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</si>
  <si>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</si>
  <si>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</si>
  <si>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</si>
  <si>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</si>
  <si>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</si>
  <si>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</si>
  <si>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</si>
  <si>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</si>
  <si>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</si>
  <si>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</si>
  <si>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</si>
  <si>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</si>
  <si>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</si>
  <si>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</si>
  <si>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</si>
  <si>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</si>
  <si>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</si>
  <si>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</si>
  <si>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</si>
  <si>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</si>
  <si>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</si>
  <si>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</si>
  <si>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</si>
  <si>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</si>
  <si>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</si>
  <si>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</si>
  <si>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</si>
  <si>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</si>
  <si>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</si>
  <si>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</si>
  <si>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</si>
  <si>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</si>
  <si>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</si>
  <si>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</si>
  <si>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</si>
  <si>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</si>
  <si>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</si>
  <si>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</si>
  <si>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</si>
  <si>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</si>
  <si>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</si>
  <si>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</si>
  <si>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</si>
  <si>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</si>
  <si>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</si>
  <si>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</si>
  <si>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</si>
  <si>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</si>
  <si>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</si>
  <si>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</si>
  <si>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</si>
  <si>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</si>
  <si>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</si>
  <si>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</si>
  <si>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</si>
  <si>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</si>
  <si>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</si>
  <si>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</si>
  <si>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</si>
  <si>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</si>
  <si>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</si>
  <si>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</si>
  <si>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</si>
  <si>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</si>
  <si>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</si>
  <si>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</si>
  <si>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</si>
  <si>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</si>
  <si>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</si>
  <si>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</si>
  <si>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</si>
  <si>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</si>
  <si>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</si>
  <si>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</si>
  <si>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</si>
  <si>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</si>
  <si>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</si>
  <si>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</si>
  <si>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</si>
  <si>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</si>
  <si>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</si>
  <si>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</si>
  <si>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</si>
  <si>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</si>
  <si>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</si>
  <si>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</si>
  <si>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</si>
  <si>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</si>
  <si>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</si>
  <si>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</si>
  <si>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</si>
  <si>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</si>
  <si>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</si>
  <si>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</si>
  <si>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</si>
  <si>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</si>
  <si>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</si>
  <si>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</si>
  <si>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</si>
  <si>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</si>
  <si>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</si>
  <si>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</si>
  <si>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</si>
  <si>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</si>
  <si>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</si>
  <si>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</si>
  <si>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</si>
  <si>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</si>
  <si>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</si>
  <si>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</si>
  <si>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</si>
  <si>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</si>
  <si>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</si>
  <si>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</si>
  <si>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</si>
  <si>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</si>
  <si>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</si>
  <si>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</si>
  <si>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</si>
  <si>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</si>
  <si>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</si>
  <si>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</si>
  <si>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</si>
  <si>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</si>
  <si>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</si>
  <si>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</si>
  <si>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</si>
  <si>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</si>
  <si>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</si>
  <si>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</si>
  <si>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</si>
  <si>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</si>
  <si>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</si>
  <si>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</si>
  <si>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</si>
  <si>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</si>
  <si>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</si>
  <si>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</si>
  <si>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</si>
  <si>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</si>
  <si>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</si>
  <si>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</si>
  <si>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</si>
  <si>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</si>
  <si>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</si>
  <si>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</si>
  <si>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</si>
  <si>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</si>
  <si>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</si>
  <si>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</si>
  <si>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</si>
  <si>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</si>
  <si>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</si>
  <si>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</si>
  <si>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</si>
  <si>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</si>
  <si>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</si>
  <si>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</si>
  <si>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</si>
  <si>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</si>
  <si>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</si>
  <si>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</si>
  <si>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</si>
  <si>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</si>
  <si>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</si>
  <si>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</si>
  <si>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</si>
  <si>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</si>
  <si>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</si>
  <si>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</si>
  <si>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</si>
  <si>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</si>
  <si>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</si>
  <si>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</si>
  <si>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</si>
  <si>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</si>
  <si>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</si>
  <si>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</si>
  <si>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</si>
  <si>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</si>
  <si>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</si>
  <si>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</si>
  <si>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</si>
  <si>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</si>
  <si>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</si>
  <si>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</si>
  <si>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</si>
  <si>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</si>
  <si>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</si>
  <si>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</si>
  <si>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</si>
  <si>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</si>
  <si>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</si>
  <si>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</si>
  <si>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</si>
  <si>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</si>
  <si>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</si>
  <si>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</si>
  <si>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</si>
  <si>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</si>
  <si>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</si>
  <si>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</si>
  <si>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</si>
  <si>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</si>
  <si>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</si>
  <si>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</si>
  <si>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</si>
  <si>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</si>
  <si>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</si>
  <si>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</si>
  <si>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</si>
  <si>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</si>
  <si>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</si>
  <si>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</si>
  <si>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</si>
  <si>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</si>
  <si>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</si>
  <si>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</si>
  <si>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</si>
  <si>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</si>
  <si>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</si>
  <si>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</si>
  <si>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</si>
  <si>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</si>
  <si>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</si>
  <si>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</si>
  <si>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</si>
  <si>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</si>
  <si>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</si>
  <si>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</si>
  <si>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</si>
  <si>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</si>
  <si>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</si>
  <si>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</si>
  <si>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</si>
  <si>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</si>
  <si>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</si>
  <si>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</si>
  <si>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</si>
  <si>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</si>
  <si>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</si>
  <si>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</si>
  <si>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</si>
  <si>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</si>
  <si>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</si>
  <si>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</si>
  <si>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</si>
  <si>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</si>
  <si>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</si>
  <si>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</si>
  <si>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</si>
  <si>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</si>
  <si>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</si>
  <si>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</si>
  <si>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</si>
  <si>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</si>
  <si>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</si>
  <si>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</si>
  <si>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</si>
  <si>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</si>
  <si>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</si>
  <si>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</si>
  <si>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</si>
  <si>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</si>
  <si>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</si>
  <si>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</si>
  <si>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</si>
  <si>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</si>
  <si>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</si>
  <si>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</si>
  <si>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</si>
  <si>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</si>
  <si>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</si>
  <si>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</si>
  <si>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</si>
  <si>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</si>
  <si>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</si>
  <si>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</si>
  <si>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</si>
  <si>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</si>
  <si>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</si>
  <si>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</si>
  <si>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</si>
  <si>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</si>
  <si>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</si>
  <si>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</si>
  <si>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</si>
  <si>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</si>
  <si>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</si>
  <si>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</si>
  <si>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</si>
  <si>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</si>
  <si>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</si>
  <si>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</si>
  <si>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</si>
  <si>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</si>
  <si>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</si>
  <si>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</si>
  <si>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</si>
  <si>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</si>
  <si>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</si>
  <si>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</si>
  <si>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</si>
  <si>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</si>
  <si>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</si>
  <si>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</si>
  <si>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</si>
  <si>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</si>
  <si>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</si>
  <si>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</si>
  <si>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</si>
  <si>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</si>
  <si>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</si>
  <si>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</si>
  <si>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</si>
  <si>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</si>
  <si>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</si>
  <si>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</si>
  <si>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</si>
  <si>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</si>
  <si>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</si>
  <si>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</si>
  <si>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</si>
  <si>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</si>
  <si>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</si>
  <si>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</si>
  <si>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</si>
  <si>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</si>
  <si>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</si>
  <si>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</si>
  <si>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</si>
  <si>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</si>
  <si>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</si>
  <si>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</si>
  <si>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</si>
  <si>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</si>
  <si>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</si>
  <si>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</si>
  <si>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</si>
  <si>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</si>
  <si>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</si>
  <si>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</si>
  <si>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</si>
  <si>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</si>
  <si>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</si>
  <si>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</si>
  <si>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</si>
  <si>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</si>
  <si>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</si>
  <si>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</si>
  <si>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</si>
  <si>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</si>
  <si>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</si>
  <si>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</si>
  <si>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</si>
  <si>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</si>
  <si>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</si>
  <si>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</si>
  <si>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</si>
  <si>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</si>
  <si>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</si>
  <si>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</si>
  <si>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</si>
  <si>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</si>
  <si>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</si>
  <si>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</si>
  <si>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</si>
  <si>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</si>
  <si>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</si>
  <si>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</si>
  <si>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</si>
  <si>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</si>
  <si>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</si>
  <si>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</si>
  <si>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</si>
  <si>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</si>
  <si>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</si>
  <si>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</si>
  <si>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</si>
  <si>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</si>
  <si>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</si>
  <si>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</si>
  <si>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</si>
  <si>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</si>
  <si>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</si>
  <si>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</si>
  <si>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</si>
  <si>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</si>
  <si>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</si>
  <si>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</si>
  <si>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</si>
  <si>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</si>
  <si>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</si>
  <si>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</si>
  <si>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</si>
  <si>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</si>
  <si>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</si>
  <si>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</si>
  <si>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</si>
  <si>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</si>
  <si>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</si>
  <si>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</si>
  <si>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</si>
  <si>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</si>
  <si>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</si>
  <si>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</si>
  <si>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</si>
  <si>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</si>
  <si>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</si>
  <si>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</si>
  <si>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</si>
  <si>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</si>
  <si>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</si>
  <si>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</si>
  <si>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</si>
  <si>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</si>
  <si>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</si>
  <si>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</si>
  <si>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</si>
  <si>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</si>
  <si>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</si>
  <si>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</si>
  <si>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</si>
  <si>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</si>
  <si>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</si>
  <si>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</si>
  <si>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</si>
  <si>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</si>
  <si>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</si>
  <si>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</si>
  <si>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</si>
  <si>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</si>
  <si>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</si>
  <si>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</si>
  <si>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</si>
  <si>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</si>
  <si>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</si>
  <si>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</si>
  <si>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</si>
  <si>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</si>
  <si>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</si>
  <si>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</si>
  <si>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</si>
  <si>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</si>
  <si>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</si>
  <si>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</si>
  <si>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</si>
  <si>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</si>
  <si>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</si>
  <si>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</si>
  <si>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</si>
  <si>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</si>
  <si>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</si>
  <si>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</si>
  <si>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</si>
  <si>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</si>
  <si>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</si>
  <si>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</si>
  <si>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</si>
  <si>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</si>
  <si>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</si>
  <si>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</si>
  <si>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</si>
  <si>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</si>
  <si>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</si>
  <si>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</si>
  <si>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</si>
  <si>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</si>
  <si>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</si>
  <si>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</si>
  <si>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</si>
  <si>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</si>
  <si>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</si>
  <si>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</si>
  <si>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</si>
  <si>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</si>
  <si>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</si>
  <si>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</si>
  <si>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</si>
  <si>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</si>
  <si>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</si>
  <si>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</si>
  <si>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</si>
  <si>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</si>
  <si>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</si>
  <si>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</si>
  <si>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</si>
  <si>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</si>
  <si>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</si>
  <si>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</si>
  <si>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</si>
  <si>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</si>
  <si>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</si>
  <si>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</si>
  <si>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</si>
  <si>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</si>
  <si>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</si>
  <si>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</si>
  <si>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</si>
  <si>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</si>
  <si>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</si>
  <si>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</si>
  <si>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</si>
  <si>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</si>
  <si>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</si>
  <si>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</si>
  <si>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</si>
  <si>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</si>
  <si>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</si>
  <si>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</si>
  <si>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</si>
  <si>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</si>
  <si>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</si>
  <si>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</si>
  <si>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</si>
  <si>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</si>
  <si>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</si>
  <si>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</si>
  <si>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</si>
  <si>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</si>
  <si>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</si>
  <si>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</si>
  <si>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</si>
  <si>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</si>
  <si>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</si>
  <si>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</si>
  <si>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</si>
  <si>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</si>
  <si>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</si>
  <si>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</si>
  <si>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</si>
  <si>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</si>
  <si>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</si>
  <si>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</si>
  <si>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</si>
  <si>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</si>
  <si>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</si>
  <si>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</si>
  <si>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</si>
  <si>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</si>
  <si>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</si>
  <si>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</si>
  <si>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</si>
  <si>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</si>
  <si>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</si>
  <si>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</si>
  <si>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</si>
  <si>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</si>
  <si>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</si>
  <si>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</si>
  <si>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</si>
  <si>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</si>
  <si>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</si>
  <si>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</si>
  <si>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</si>
  <si>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</si>
  <si>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</si>
  <si>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</si>
  <si>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</si>
  <si>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</si>
  <si>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</si>
  <si>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</si>
  <si>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</si>
  <si>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</si>
  <si>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</si>
  <si>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</si>
  <si>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</si>
  <si>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</si>
  <si>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</si>
  <si>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</si>
  <si>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</si>
  <si>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</si>
  <si>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</si>
  <si>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</si>
  <si>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</si>
  <si>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</si>
  <si>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</si>
  <si>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</si>
  <si>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</si>
  <si>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</si>
  <si>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</si>
  <si>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</si>
  <si>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</si>
  <si>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</si>
  <si>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</si>
  <si>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</si>
  <si>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</si>
  <si>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</si>
  <si>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</si>
  <si>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</si>
  <si>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</si>
  <si>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</si>
  <si>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</si>
  <si>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</si>
  <si>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</si>
  <si>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</si>
  <si>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</si>
  <si>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</si>
  <si>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</si>
  <si>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</si>
  <si>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</si>
  <si>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</si>
  <si>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</si>
  <si>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</si>
  <si>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</si>
  <si>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</si>
  <si>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</si>
  <si>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</si>
  <si>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</si>
  <si>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</si>
  <si>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</si>
  <si>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</si>
  <si>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</si>
  <si>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</si>
  <si>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</si>
  <si>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</si>
  <si>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</si>
  <si>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</si>
  <si>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</si>
  <si>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</si>
  <si>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</si>
  <si>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</si>
  <si>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</si>
  <si>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</si>
  <si>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</si>
  <si>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</si>
  <si>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</si>
  <si>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</si>
  <si>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</si>
  <si>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</si>
  <si>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</si>
  <si>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</si>
  <si>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</si>
  <si>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</si>
  <si>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</si>
  <si>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</si>
  <si>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</si>
  <si>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</si>
  <si>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</si>
  <si>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</si>
  <si>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</si>
  <si>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</si>
  <si>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</si>
  <si>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</si>
  <si>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</si>
  <si>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</si>
  <si>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</si>
  <si>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</si>
  <si>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</si>
  <si>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</si>
  <si>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</si>
  <si>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</si>
  <si>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</si>
  <si>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</si>
  <si>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</si>
  <si>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</si>
  <si>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</si>
  <si>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</si>
  <si>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</si>
  <si>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</si>
  <si>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</si>
  <si>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</si>
  <si>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</si>
  <si>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</si>
  <si>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</si>
  <si>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</si>
  <si>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</si>
  <si>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</si>
  <si>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</si>
  <si>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</si>
  <si>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</si>
  <si>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</si>
  <si>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</si>
  <si>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</si>
  <si>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</si>
  <si>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</si>
  <si>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</si>
  <si>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</si>
  <si>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</si>
  <si>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</si>
  <si>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</si>
  <si>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</si>
  <si>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</si>
  <si>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</si>
  <si>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</si>
  <si>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</si>
  <si>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</si>
  <si>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</si>
  <si>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</si>
  <si>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</si>
  <si>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</si>
  <si>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</si>
  <si>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</si>
  <si>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</si>
  <si>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</si>
  <si>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</si>
  <si>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</si>
  <si>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</si>
  <si>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</si>
  <si>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</si>
  <si>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</si>
  <si>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</si>
  <si>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</si>
  <si>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</si>
  <si>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</si>
  <si>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</si>
  <si>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</si>
  <si>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</si>
  <si>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</si>
  <si>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</si>
  <si>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</si>
  <si>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</si>
  <si>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</si>
  <si>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</si>
  <si>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</si>
  <si>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</si>
  <si>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</si>
  <si>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</si>
  <si>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</si>
  <si>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</si>
  <si>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</si>
  <si>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</si>
  <si>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</si>
  <si>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</si>
  <si>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</si>
  <si>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</si>
  <si>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</si>
  <si>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</si>
  <si>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</si>
  <si>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</si>
  <si>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</si>
  <si>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</si>
  <si>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</si>
  <si>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</si>
  <si>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</si>
  <si>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</si>
  <si>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</si>
  <si>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</si>
  <si>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</si>
  <si>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</si>
  <si>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</si>
  <si>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</si>
  <si>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</si>
  <si>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</si>
  <si>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</si>
  <si>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</si>
  <si>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</si>
  <si>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</si>
  <si>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</si>
  <si>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</si>
  <si>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</si>
  <si>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</si>
  <si>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</si>
  <si>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</si>
  <si>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</si>
  <si>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</si>
  <si>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</si>
  <si>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</si>
  <si>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</si>
  <si>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</si>
  <si>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</si>
  <si>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</si>
  <si>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</si>
  <si>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</si>
  <si>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</si>
  <si>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</si>
  <si>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</si>
  <si>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</si>
  <si>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</si>
  <si>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</si>
  <si>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</si>
  <si>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</si>
  <si>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</si>
  <si>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</si>
  <si>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</si>
  <si>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</si>
  <si>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</si>
  <si>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</si>
  <si>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</si>
  <si>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</si>
  <si>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</si>
  <si>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</si>
  <si>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</si>
  <si>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</si>
  <si>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</si>
  <si>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</si>
  <si>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</si>
  <si>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</si>
  <si>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</si>
  <si>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</si>
  <si>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</si>
  <si>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</si>
  <si>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</si>
  <si>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</si>
  <si>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</si>
  <si>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</si>
  <si>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</si>
  <si>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</si>
  <si>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</si>
  <si>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</si>
  <si>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</si>
  <si>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</si>
  <si>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</si>
  <si>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</si>
  <si>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</si>
  <si>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</si>
  <si>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</si>
  <si>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</si>
  <si>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</si>
  <si>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</si>
  <si>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</si>
  <si>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</si>
  <si>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</si>
  <si>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</si>
  <si>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</si>
  <si>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</si>
  <si>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</si>
  <si>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</si>
  <si>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</si>
  <si>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</si>
  <si>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</si>
  <si>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</si>
  <si>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</si>
  <si>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</si>
  <si>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</si>
  <si>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</si>
  <si>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</si>
  <si>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</si>
  <si>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</si>
  <si>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</si>
  <si>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</si>
  <si>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</si>
  <si>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</si>
  <si>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</si>
  <si>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</si>
  <si>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</si>
  <si>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</si>
  <si>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</si>
  <si>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</si>
  <si>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</si>
  <si>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</si>
  <si>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</si>
  <si>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</si>
  <si>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</si>
  <si>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</si>
  <si>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</si>
  <si>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</si>
  <si>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</si>
  <si>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</si>
  <si>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</si>
  <si>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</si>
  <si>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</si>
  <si>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</si>
  <si>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</si>
  <si>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</si>
  <si>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</si>
  <si>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</si>
  <si>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</si>
  <si>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</si>
  <si>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</si>
  <si>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</si>
  <si>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</si>
  <si>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</si>
  <si>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</si>
  <si>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</si>
  <si>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</si>
  <si>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</si>
  <si>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</si>
  <si>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</si>
  <si>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</si>
  <si>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</si>
  <si>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</si>
  <si>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</si>
  <si>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</si>
  <si>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</si>
  <si>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</si>
  <si>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</si>
  <si>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</si>
  <si>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</si>
  <si>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</si>
  <si>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</si>
  <si>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</si>
  <si>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</si>
  <si>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</si>
  <si>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</si>
  <si>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</si>
  <si>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</si>
  <si>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</si>
  <si>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</si>
  <si>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</si>
  <si>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</si>
  <si>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</si>
  <si>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</si>
  <si>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</si>
  <si>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</si>
  <si>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</si>
  <si>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</si>
  <si>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</si>
  <si>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</si>
  <si>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</si>
  <si>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</si>
  <si>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</si>
  <si>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</si>
  <si>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</si>
  <si>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</si>
  <si>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</si>
  <si>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</si>
  <si>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</si>
  <si>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</si>
  <si>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</si>
  <si>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</si>
  <si>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</si>
  <si>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</si>
  <si>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</si>
  <si>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</si>
  <si>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</si>
  <si>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</si>
  <si>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</si>
  <si>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</si>
  <si>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</si>
  <si>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</si>
  <si>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</si>
  <si>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</si>
  <si>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</si>
  <si>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</si>
  <si>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</si>
  <si>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</si>
  <si>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</si>
  <si>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</si>
  <si>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</si>
  <si>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</si>
  <si>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</si>
  <si>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</si>
  <si>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</si>
  <si>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</si>
  <si>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</si>
  <si>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</si>
  <si>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</si>
  <si>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</si>
  <si>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</si>
  <si>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</si>
  <si>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</si>
  <si>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</si>
  <si>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</si>
  <si>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</si>
  <si>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</si>
  <si>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</si>
  <si>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</si>
  <si>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</si>
  <si>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</si>
  <si>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</si>
  <si>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</si>
  <si>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</si>
  <si>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</si>
  <si>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</si>
  <si>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</si>
  <si>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</si>
  <si>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</si>
  <si>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</si>
  <si>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</si>
  <si>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</si>
  <si>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</si>
  <si>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</si>
  <si>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</si>
  <si>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</si>
  <si>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</si>
  <si>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</si>
  <si>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</si>
  <si>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</si>
  <si>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</si>
  <si>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</si>
  <si>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</si>
  <si>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</si>
  <si>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</si>
  <si>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</si>
  <si>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</si>
  <si>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</si>
  <si>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</si>
  <si>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</si>
  <si>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</si>
  <si>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</si>
  <si>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</si>
  <si>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</si>
  <si>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</si>
  <si>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</si>
  <si>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</si>
  <si>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</si>
  <si>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</si>
  <si>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</si>
  <si>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</si>
  <si>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</si>
  <si>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</si>
  <si>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</si>
  <si>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</si>
  <si>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</si>
  <si>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</si>
  <si>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</si>
  <si>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</si>
  <si>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</si>
  <si>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</si>
  <si>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</si>
  <si>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</si>
  <si>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</si>
  <si>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</si>
  <si>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</si>
  <si>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</si>
  <si>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</si>
  <si>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</si>
  <si>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</si>
  <si>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</si>
  <si>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</si>
  <si>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</si>
  <si>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</si>
  <si>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</si>
  <si>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</si>
  <si>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</si>
  <si>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</si>
  <si>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</si>
  <si>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</si>
  <si>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</si>
  <si>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</si>
  <si>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</si>
  <si>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</si>
  <si>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</si>
  <si>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</si>
  <si>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</si>
  <si>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</si>
  <si>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</si>
  <si>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</si>
  <si>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</si>
  <si>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</si>
  <si>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</si>
  <si>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</si>
  <si>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</si>
  <si>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</si>
  <si>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</si>
  <si>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</si>
  <si>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</si>
  <si>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</si>
  <si>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</si>
  <si>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</si>
  <si>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</si>
  <si>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</si>
  <si>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</si>
  <si>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</si>
  <si>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</si>
  <si>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</si>
  <si>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</si>
  <si>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</si>
  <si>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</si>
  <si>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</si>
  <si>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</si>
  <si>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</si>
  <si>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</si>
  <si>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</si>
  <si>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</si>
  <si>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</si>
  <si>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</si>
  <si>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</si>
  <si>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</si>
  <si>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</si>
  <si>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</si>
  <si>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</si>
  <si>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</si>
  <si>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</si>
  <si>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</si>
  <si>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</si>
  <si>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</si>
  <si>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</si>
  <si>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</si>
  <si>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</si>
  <si>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</si>
  <si>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</si>
  <si>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</si>
  <si>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</si>
  <si>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</si>
  <si>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</si>
  <si>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</si>
  <si>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</si>
  <si>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</si>
  <si>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</si>
  <si>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</si>
  <si>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</si>
  <si>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</si>
  <si>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</si>
  <si>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</si>
  <si>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</si>
  <si>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</si>
  <si>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</si>
  <si>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</si>
  <si>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</si>
  <si>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</si>
  <si>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</si>
  <si>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</si>
  <si>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</si>
  <si>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</si>
  <si>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</si>
  <si>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</si>
  <si>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</si>
  <si>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</si>
  <si>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</si>
  <si>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</si>
  <si>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</si>
  <si>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</si>
  <si>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</si>
  <si>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</si>
  <si>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</si>
  <si>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</si>
  <si>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</si>
  <si>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</si>
  <si>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</si>
  <si>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</si>
  <si>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</si>
  <si>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</si>
  <si>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</si>
  <si>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</si>
  <si>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</si>
  <si>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</si>
  <si>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</si>
  <si>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</si>
  <si>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</si>
  <si>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</si>
  <si>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</si>
  <si>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</si>
  <si>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</si>
  <si>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</si>
  <si>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</si>
  <si>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</si>
  <si>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</si>
  <si>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</si>
  <si>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</si>
  <si>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</si>
  <si>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</si>
  <si>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</si>
  <si>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</si>
  <si>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</si>
  <si>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</si>
  <si>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</si>
  <si>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</si>
  <si>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</si>
  <si>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</si>
  <si>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</si>
  <si>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</si>
  <si>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</si>
  <si>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</si>
  <si>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</si>
  <si>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</si>
  <si>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</si>
  <si>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</si>
  <si>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</si>
  <si>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</si>
  <si>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</si>
  <si>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</si>
  <si>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</si>
  <si>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</si>
  <si>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</si>
  <si>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</si>
  <si>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</si>
  <si>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</si>
  <si>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</si>
  <si>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</si>
  <si>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</si>
  <si>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</si>
  <si>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</si>
  <si>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</si>
  <si>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</si>
  <si>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</si>
  <si>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</si>
  <si>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</si>
  <si>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</si>
  <si>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</si>
  <si>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</si>
  <si>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</si>
  <si>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</si>
  <si>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</si>
  <si>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</si>
  <si>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</si>
  <si>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</si>
  <si>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</si>
  <si>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</si>
  <si>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</si>
  <si>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</si>
  <si>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</si>
  <si>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</si>
  <si>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</si>
  <si>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</si>
  <si>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</si>
  <si>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</si>
  <si>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</si>
  <si>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</si>
  <si>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</si>
  <si>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</si>
  <si>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</si>
  <si>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</si>
  <si>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</si>
  <si>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</si>
  <si>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</si>
  <si>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</si>
  <si>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</si>
  <si>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</si>
  <si>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</si>
  <si>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</si>
  <si>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</si>
  <si>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</si>
  <si>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</si>
  <si>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</si>
  <si>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</si>
  <si>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</si>
  <si>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</si>
  <si>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</si>
  <si>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</si>
  <si>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</si>
  <si>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</si>
  <si>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</si>
  <si>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</si>
  <si>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</si>
  <si>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</si>
  <si>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</si>
  <si>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</si>
  <si>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</si>
  <si>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</si>
  <si>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</si>
  <si>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</si>
  <si>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</si>
  <si>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</si>
  <si>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</si>
  <si>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</si>
  <si>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</si>
  <si>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</si>
  <si>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</si>
  <si>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</si>
  <si>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</si>
  <si>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</si>
  <si>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</si>
  <si>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</si>
  <si>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</si>
  <si>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</si>
  <si>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</si>
  <si>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</si>
  <si>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</si>
  <si>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</si>
  <si>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</si>
  <si>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</si>
  <si>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</si>
  <si>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</si>
  <si>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</si>
  <si>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</si>
  <si>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</si>
  <si>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</si>
  <si>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</si>
  <si>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</si>
  <si>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</si>
  <si>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</si>
  <si>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</si>
  <si>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</si>
  <si>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</si>
  <si>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</si>
  <si>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</si>
  <si>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</si>
  <si>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</si>
  <si>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</si>
  <si>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</si>
  <si>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</si>
  <si>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</si>
  <si>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</si>
  <si>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</si>
  <si>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</si>
  <si>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</si>
  <si>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</si>
  <si>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</si>
  <si>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</si>
  <si>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</si>
  <si>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</si>
  <si>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</si>
  <si>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</si>
  <si>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</si>
  <si>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</si>
  <si>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</si>
  <si>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</si>
  <si>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</si>
  <si>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</si>
  <si>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</si>
  <si>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</si>
  <si>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</si>
  <si>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</si>
  <si>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</si>
  <si>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</si>
  <si>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</si>
  <si>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</si>
  <si>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</si>
  <si>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</si>
  <si>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</si>
  <si>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</si>
  <si>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</si>
  <si>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</si>
  <si>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</si>
  <si>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</si>
  <si>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</si>
  <si>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</si>
  <si>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</si>
  <si>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</si>
  <si>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</si>
  <si>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</si>
  <si>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</si>
  <si>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</si>
  <si>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</si>
  <si>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</si>
  <si>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</si>
  <si>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</si>
  <si>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</si>
  <si>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</si>
  <si>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</si>
  <si>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</si>
  <si>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</si>
  <si>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</si>
  <si>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</si>
  <si>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</si>
  <si>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</si>
  <si>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</si>
  <si>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</si>
  <si>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</si>
  <si>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</si>
  <si>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</si>
  <si>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</si>
  <si>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</si>
  <si>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</si>
  <si>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</si>
  <si>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</si>
  <si>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</si>
  <si>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</si>
  <si>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</si>
  <si>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</si>
  <si>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</si>
  <si>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</si>
  <si>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</si>
  <si>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</si>
  <si>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</si>
  <si>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</si>
  <si>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</si>
  <si>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</si>
  <si>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</si>
  <si>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</si>
  <si>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</si>
  <si>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</si>
  <si>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</si>
  <si>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</si>
  <si>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</si>
  <si>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</si>
  <si>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</si>
  <si>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</si>
  <si>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</si>
  <si>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</si>
  <si>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</si>
  <si>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</si>
  <si>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</si>
  <si>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</si>
  <si>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</si>
  <si>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</si>
  <si>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</si>
  <si>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</si>
  <si>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</si>
  <si>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</si>
  <si>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</si>
  <si>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</si>
  <si>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</si>
  <si>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</si>
  <si>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</si>
  <si>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</si>
  <si>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</si>
  <si>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</si>
  <si>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</si>
  <si>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</si>
  <si>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</si>
  <si>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</si>
  <si>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</si>
  <si>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</si>
  <si>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</si>
  <si>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</si>
  <si>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</si>
  <si>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</si>
  <si>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</si>
  <si>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</si>
  <si>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</si>
  <si>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</si>
  <si>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</si>
  <si>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</si>
  <si>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</si>
  <si>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</si>
  <si>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</si>
  <si>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</si>
  <si>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</si>
  <si>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</si>
  <si>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</si>
  <si>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</si>
  <si>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</si>
  <si>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</si>
  <si>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</si>
  <si>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</si>
  <si>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</si>
  <si>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</si>
  <si>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</si>
  <si>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</si>
  <si>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</si>
  <si>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</si>
  <si>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</si>
  <si>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</si>
  <si>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</si>
  <si>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</si>
  <si>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</si>
  <si>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</si>
  <si>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</si>
  <si>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</si>
  <si>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</si>
  <si>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</si>
  <si>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</si>
  <si>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</si>
  <si>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</si>
  <si>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</si>
  <si>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</si>
  <si>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</si>
  <si>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</si>
  <si>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</si>
  <si>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</si>
  <si>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</si>
  <si>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</si>
  <si>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</si>
  <si>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</si>
  <si>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</si>
  <si>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</si>
  <si>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</si>
  <si>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</si>
  <si>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</si>
  <si>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</si>
  <si>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</si>
  <si>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</si>
  <si>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</si>
  <si>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</si>
  <si>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</si>
  <si>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</si>
  <si>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</si>
  <si>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</si>
  <si>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</si>
  <si>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</si>
  <si>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</si>
  <si>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</si>
  <si>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</si>
  <si>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</si>
  <si>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</si>
  <si>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</si>
  <si>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</si>
  <si>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</si>
  <si>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</si>
  <si>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</si>
  <si>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</si>
  <si>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</si>
  <si>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</si>
  <si>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</si>
  <si>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</si>
  <si>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</si>
  <si>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</si>
  <si>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</si>
  <si>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</si>
  <si>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</si>
  <si>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</si>
  <si>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</si>
  <si>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</si>
  <si>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</si>
  <si>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</si>
  <si>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</si>
  <si>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</si>
  <si>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</si>
  <si>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</si>
  <si>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</si>
  <si>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</si>
  <si>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</si>
  <si>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</si>
  <si>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</si>
  <si>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</si>
  <si>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</si>
  <si>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</si>
  <si>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</si>
  <si>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</si>
  <si>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</si>
  <si>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</si>
  <si>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</si>
  <si>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</si>
  <si>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</si>
  <si>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</si>
  <si>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</si>
  <si>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</si>
  <si>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</si>
  <si>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</si>
  <si>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</si>
  <si>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</si>
  <si>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</si>
  <si>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</si>
  <si>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</si>
  <si>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</si>
  <si>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</si>
  <si>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</si>
  <si>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</si>
  <si>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</si>
  <si>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</si>
  <si>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</si>
  <si>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</si>
  <si>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</si>
  <si>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</si>
  <si>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</si>
  <si>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</si>
  <si>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</si>
  <si>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</si>
  <si>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</si>
  <si>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</si>
  <si>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</si>
  <si>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</si>
  <si>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</si>
  <si>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</si>
  <si>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</si>
  <si>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</si>
  <si>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</si>
  <si>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</si>
  <si>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</si>
  <si>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</si>
  <si>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</si>
  <si>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</si>
  <si>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</si>
  <si>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</si>
  <si>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</si>
  <si>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</si>
  <si>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</si>
  <si>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</si>
  <si>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</si>
  <si>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</si>
  <si>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</si>
  <si>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</si>
  <si>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</si>
  <si>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</si>
  <si>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</si>
  <si>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</si>
  <si>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</si>
  <si>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</si>
  <si>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</si>
  <si>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</si>
  <si>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</si>
  <si>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</si>
  <si>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</si>
  <si>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</si>
  <si>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</si>
  <si>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</si>
  <si>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</si>
  <si>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</si>
  <si>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</si>
  <si>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</si>
  <si>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</si>
  <si>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</si>
  <si>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</si>
  <si>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</si>
  <si>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</si>
  <si>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</si>
  <si>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</si>
  <si>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</si>
  <si>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</si>
  <si>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</si>
  <si>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</si>
  <si>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</si>
  <si>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</si>
  <si>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</si>
  <si>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</si>
  <si>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</si>
  <si>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</si>
  <si>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</si>
  <si>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</si>
  <si>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</si>
  <si>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</si>
  <si>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</si>
  <si>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</si>
  <si>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</si>
  <si>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</si>
  <si>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</si>
  <si>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</si>
  <si>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</si>
  <si>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</si>
  <si>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</si>
  <si>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</si>
  <si>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</si>
  <si>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</si>
  <si>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</si>
  <si>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</si>
  <si>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</si>
  <si>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</si>
  <si>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</si>
  <si>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</si>
  <si>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</si>
  <si>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</si>
  <si>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</si>
  <si>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</si>
  <si>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</si>
  <si>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</si>
  <si>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</si>
  <si>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</si>
  <si>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</si>
  <si>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</si>
  <si>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</si>
  <si>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</si>
  <si>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</si>
  <si>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</si>
  <si>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</si>
  <si>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</si>
  <si>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</si>
  <si>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</si>
  <si>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</si>
  <si>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</si>
  <si>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</si>
  <si>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</si>
  <si>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</si>
  <si>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</si>
  <si>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</si>
  <si>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</si>
  <si>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</si>
  <si>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</si>
  <si>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</si>
  <si>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</si>
  <si>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</si>
  <si>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</si>
  <si>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</si>
  <si>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</si>
  <si>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</si>
  <si>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</si>
  <si>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</si>
  <si>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</si>
  <si>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</si>
  <si>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</si>
  <si>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</si>
  <si>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</si>
  <si>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</si>
  <si>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</si>
  <si>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</si>
  <si>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</si>
  <si>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</si>
  <si>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</si>
  <si>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</si>
  <si>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</si>
  <si>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</si>
  <si>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</si>
  <si>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</si>
  <si>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</si>
  <si>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</si>
  <si>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</si>
  <si>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</si>
  <si>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</si>
  <si>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</si>
  <si>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</si>
  <si>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</si>
  <si>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</si>
  <si>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</si>
  <si>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</si>
  <si>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</si>
  <si>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</si>
  <si>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</si>
  <si>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</si>
  <si>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</si>
  <si>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</si>
  <si>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</si>
  <si>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</si>
  <si>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</si>
  <si>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</si>
  <si>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</si>
  <si>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</si>
  <si>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</si>
  <si>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</si>
  <si>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</si>
  <si>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</si>
  <si>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</si>
  <si>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</si>
  <si>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</si>
  <si>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</si>
  <si>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</si>
  <si>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</si>
  <si>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</si>
  <si>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</si>
  <si>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</si>
  <si>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</si>
  <si>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</si>
  <si>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</si>
  <si>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</si>
  <si>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</si>
  <si>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</si>
  <si>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</si>
  <si>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</si>
  <si>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</si>
  <si>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</si>
  <si>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</si>
  <si>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</si>
  <si>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</si>
  <si>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</si>
  <si>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</si>
  <si>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</si>
  <si>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</si>
  <si>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</si>
  <si>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</si>
  <si>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</si>
  <si>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</si>
  <si>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</si>
  <si>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</si>
  <si>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</si>
  <si>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</si>
  <si>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</si>
  <si>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</si>
  <si>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</si>
  <si>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</si>
  <si>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</si>
  <si>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</si>
  <si>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</si>
  <si>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</si>
  <si>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</si>
  <si>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</si>
  <si>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</si>
  <si>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</si>
  <si>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</si>
  <si>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</si>
  <si>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</si>
  <si>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</si>
  <si>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</si>
  <si>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</si>
  <si>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</si>
  <si>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</si>
  <si>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</si>
  <si>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</si>
  <si>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</si>
  <si>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</si>
  <si>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</si>
  <si>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</si>
  <si>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</si>
  <si>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</si>
  <si>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</si>
  <si>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</si>
  <si>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</si>
  <si>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</si>
  <si>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</si>
  <si>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</si>
  <si>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</si>
  <si>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</si>
  <si>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</si>
  <si>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</si>
  <si>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</si>
  <si>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</si>
  <si>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</si>
  <si>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</si>
  <si>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</si>
  <si>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</si>
  <si>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</si>
  <si>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</si>
  <si>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</si>
  <si>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</si>
  <si>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</si>
  <si>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</si>
  <si>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</si>
  <si>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</si>
  <si>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</si>
  <si>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</si>
  <si>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</si>
  <si>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</si>
  <si>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</si>
  <si>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</si>
  <si>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</si>
  <si>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</si>
  <si>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</si>
  <si>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</si>
  <si>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</si>
  <si>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</si>
  <si>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</si>
  <si>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</si>
  <si>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</si>
  <si>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</si>
  <si>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</si>
  <si>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</si>
  <si>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</si>
  <si>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</si>
  <si>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</si>
  <si>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</si>
  <si>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</si>
  <si>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</si>
  <si>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</si>
  <si>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</si>
  <si>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</si>
  <si>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</si>
  <si>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</si>
  <si>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</si>
  <si>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</si>
  <si>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</si>
  <si>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</si>
  <si>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</si>
  <si>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</si>
  <si>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</si>
  <si>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</si>
  <si>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</si>
  <si>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</si>
  <si>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</si>
  <si>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</si>
  <si>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</si>
  <si>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</si>
  <si>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</si>
  <si>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</si>
  <si>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</si>
  <si>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</si>
  <si>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</si>
  <si>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</si>
  <si>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</si>
  <si>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</si>
  <si>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</si>
  <si>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</si>
  <si>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</si>
  <si>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</si>
  <si>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</si>
  <si>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</si>
  <si>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</si>
  <si>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</si>
  <si>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</si>
  <si>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</si>
  <si>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</si>
  <si>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</si>
  <si>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</si>
  <si>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</si>
  <si>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</si>
  <si>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</si>
  <si>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</si>
  <si>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</si>
  <si>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</si>
  <si>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</si>
  <si>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</si>
  <si>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</si>
  <si>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</si>
  <si>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</si>
  <si>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</si>
  <si>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</si>
  <si>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</si>
  <si>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</si>
  <si>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</si>
  <si>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</si>
  <si>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</si>
  <si>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</si>
  <si>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</si>
  <si>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</si>
  <si>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</si>
  <si>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</si>
  <si>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</si>
  <si>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</si>
  <si>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</si>
  <si>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</si>
  <si>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</si>
  <si>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</si>
  <si>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</si>
  <si>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</si>
  <si>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</si>
  <si>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</si>
  <si>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</si>
  <si>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</si>
  <si>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</si>
  <si>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</si>
  <si>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</si>
  <si>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</si>
  <si>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</si>
  <si>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</si>
  <si>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</si>
  <si>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</si>
  <si>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</si>
  <si>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</si>
  <si>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</si>
  <si>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</si>
  <si>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</si>
  <si>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</si>
  <si>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</si>
  <si>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</si>
  <si>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</si>
  <si>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</si>
  <si>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</si>
  <si>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</si>
  <si>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</si>
  <si>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</si>
  <si>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</si>
  <si>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</si>
  <si>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</si>
  <si>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</si>
  <si>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</si>
  <si>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</si>
  <si>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</si>
  <si>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</si>
  <si>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</si>
  <si>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</si>
  <si>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</si>
  <si>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</si>
  <si>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</si>
  <si>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</si>
  <si>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</si>
  <si>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</si>
  <si>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</si>
  <si>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</si>
  <si>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</si>
  <si>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</si>
  <si>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</si>
  <si>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</si>
  <si>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</si>
  <si>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</si>
  <si>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</si>
  <si>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</si>
  <si>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</si>
  <si>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</si>
  <si>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</si>
  <si>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</si>
  <si>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</si>
  <si>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</si>
  <si>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</si>
  <si>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</si>
  <si>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</si>
  <si>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</si>
  <si>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</si>
  <si>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</si>
  <si>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</si>
  <si>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</si>
  <si>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</si>
  <si>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</si>
  <si>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</si>
  <si>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</si>
  <si>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</si>
  <si>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</si>
  <si>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</si>
  <si>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</si>
  <si>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</si>
  <si>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</si>
  <si>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</si>
  <si>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</si>
  <si>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</si>
  <si>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</si>
  <si>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</si>
  <si>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</si>
  <si>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</si>
  <si>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</si>
  <si>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</si>
  <si>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</si>
  <si>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</si>
  <si>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</si>
  <si>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</si>
  <si>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</si>
  <si>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</si>
  <si>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</si>
  <si>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</si>
  <si>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</si>
  <si>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</si>
  <si>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</si>
  <si>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</si>
  <si>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</si>
  <si>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</si>
  <si>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</si>
  <si>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</si>
  <si>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</si>
  <si>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</si>
  <si>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</si>
  <si>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</si>
  <si>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</si>
  <si>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</si>
  <si>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</si>
  <si>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</si>
  <si>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</si>
  <si>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</si>
  <si>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</si>
  <si>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</si>
  <si>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</si>
  <si>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</si>
  <si>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</si>
  <si>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</si>
  <si>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</si>
  <si>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</si>
  <si>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</si>
  <si>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</si>
  <si>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</si>
  <si>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</si>
  <si>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</si>
  <si>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</si>
  <si>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</si>
  <si>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</si>
  <si>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</si>
  <si>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</si>
  <si>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</si>
  <si>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</si>
  <si>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</si>
  <si>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</si>
  <si>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</si>
  <si>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</si>
  <si>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</si>
  <si>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</si>
  <si>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</si>
  <si>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</si>
  <si>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</si>
  <si>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</si>
  <si>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</si>
  <si>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</si>
  <si>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</si>
  <si>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</si>
  <si>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</si>
  <si>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</si>
  <si>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</si>
  <si>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</si>
  <si>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</si>
  <si>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</si>
  <si>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</si>
  <si>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</si>
  <si>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</si>
  <si>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</si>
  <si>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</si>
  <si>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</si>
  <si>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</si>
  <si>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</si>
  <si>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</si>
  <si>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</si>
  <si>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</si>
  <si>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</si>
  <si>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</si>
  <si>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</si>
  <si>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</si>
  <si>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</si>
  <si>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</si>
  <si>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</si>
  <si>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</si>
  <si>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</si>
  <si>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</si>
  <si>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</si>
  <si>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</si>
  <si>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</si>
  <si>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</si>
  <si>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</si>
  <si>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</si>
  <si>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</si>
  <si>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</si>
  <si>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</si>
  <si>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</si>
  <si>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</si>
  <si>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</si>
  <si>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</si>
  <si>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</si>
  <si>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</si>
  <si>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</si>
  <si>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</si>
  <si>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</si>
  <si>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</si>
  <si>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</si>
  <si>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</si>
  <si>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</si>
  <si>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</si>
  <si>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</si>
  <si>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</si>
  <si>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</si>
  <si>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</si>
  <si>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</si>
  <si>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</si>
  <si>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</si>
  <si>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</si>
  <si>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</si>
  <si>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</si>
  <si>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</si>
  <si>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</si>
  <si>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</si>
  <si>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</si>
  <si>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</si>
  <si>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</si>
  <si>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</si>
  <si>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</si>
  <si>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</si>
  <si>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</si>
  <si>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</si>
  <si>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</si>
  <si>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</si>
  <si>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</si>
  <si>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</si>
  <si>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</si>
  <si>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</si>
  <si>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</si>
  <si>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</si>
  <si>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</si>
  <si>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</si>
  <si>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</si>
  <si>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</si>
  <si>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</si>
  <si>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</si>
  <si>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</si>
  <si>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</si>
  <si>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</si>
  <si>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</si>
  <si>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</si>
  <si>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</si>
  <si>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</si>
  <si>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</si>
  <si>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</si>
  <si>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</si>
  <si>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</si>
  <si>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</si>
  <si>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</si>
  <si>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</si>
  <si>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</si>
  <si>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</si>
  <si>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</si>
  <si>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</si>
  <si>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</si>
  <si>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</si>
  <si>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</si>
  <si>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</si>
  <si>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</si>
  <si>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</si>
  <si>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</si>
  <si>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</si>
  <si>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</si>
  <si>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</si>
  <si>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</si>
  <si>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</si>
  <si>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</si>
  <si>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</si>
  <si>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</si>
  <si>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</si>
  <si>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</si>
  <si>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</si>
  <si>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</si>
  <si>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</si>
  <si>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</si>
  <si>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</si>
  <si>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</si>
  <si>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</si>
  <si>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</si>
  <si>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</si>
  <si>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</si>
  <si>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</si>
  <si>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</si>
  <si>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</si>
  <si>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</si>
  <si>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</si>
  <si>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</si>
  <si>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</si>
  <si>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</si>
  <si>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</si>
  <si>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</si>
  <si>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</si>
  <si>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</si>
  <si>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</si>
  <si>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</si>
  <si>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</si>
  <si>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</si>
  <si>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</si>
  <si>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</si>
  <si>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</si>
  <si>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</si>
  <si>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</si>
  <si>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</si>
  <si>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</si>
  <si>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</si>
  <si>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</si>
  <si>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</si>
  <si>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</si>
  <si>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</si>
  <si>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</si>
  <si>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</si>
  <si>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</si>
  <si>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</si>
  <si>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</si>
  <si>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</si>
  <si>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</si>
  <si>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</si>
  <si>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</si>
  <si>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</si>
  <si>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</si>
  <si>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</si>
  <si>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</si>
  <si>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</si>
  <si>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</si>
  <si>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</si>
  <si>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</si>
  <si>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</si>
  <si>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</si>
  <si>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</si>
  <si>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</si>
  <si>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</si>
  <si>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</si>
  <si>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</si>
  <si>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</si>
  <si>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</si>
  <si>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</si>
  <si>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</si>
  <si>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</si>
  <si>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</si>
  <si>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</si>
  <si>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</si>
  <si>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</si>
  <si>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</si>
  <si>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</si>
  <si>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</si>
  <si>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</si>
  <si>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</si>
  <si>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</si>
  <si>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</si>
  <si>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</si>
  <si>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</si>
  <si>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</si>
  <si>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</si>
  <si>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</si>
  <si>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</si>
  <si>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</si>
  <si>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</si>
  <si>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</si>
  <si>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</si>
  <si>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</si>
  <si>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</si>
  <si>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</si>
  <si>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</si>
  <si>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</si>
  <si>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</si>
  <si>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</si>
  <si>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</si>
  <si>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</si>
  <si>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</si>
  <si>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</si>
  <si>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</si>
  <si>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</si>
  <si>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</si>
  <si>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</si>
  <si>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</si>
  <si>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</si>
  <si>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</si>
  <si>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</si>
  <si>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</si>
  <si>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</si>
  <si>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</si>
  <si>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</si>
  <si>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</si>
  <si>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</si>
  <si>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</si>
  <si>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</si>
  <si>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</si>
  <si>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</si>
  <si>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</si>
  <si>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</si>
  <si>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</si>
  <si>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</si>
  <si>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</si>
  <si>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</si>
  <si>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</si>
  <si>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</si>
  <si>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</si>
  <si>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</si>
  <si>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</si>
  <si>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</si>
  <si>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</si>
  <si>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</si>
  <si>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</si>
  <si>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</si>
  <si>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</si>
  <si>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</si>
  <si>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</si>
  <si>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</si>
  <si>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</si>
  <si>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</si>
  <si>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</si>
  <si>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</si>
  <si>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</si>
  <si>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</si>
  <si>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</si>
  <si>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</si>
  <si>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</si>
  <si>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</si>
  <si>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</si>
  <si>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</si>
  <si>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</si>
  <si>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</si>
  <si>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</si>
  <si>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</si>
  <si>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</si>
  <si>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</si>
  <si>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</si>
  <si>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</si>
  <si>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</si>
  <si>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</si>
  <si>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</si>
  <si>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</si>
  <si>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</si>
  <si>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</si>
  <si>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</si>
  <si>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</si>
  <si>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</si>
  <si>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</si>
  <si>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</si>
  <si>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</si>
  <si>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</si>
  <si>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</si>
  <si>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</si>
  <si>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</si>
  <si>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</si>
  <si>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</si>
  <si>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</si>
  <si>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</si>
  <si>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</si>
  <si>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</si>
  <si>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</si>
  <si>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</si>
  <si>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</si>
  <si>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</si>
  <si>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</si>
  <si>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</si>
  <si>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</si>
  <si>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</si>
  <si>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</si>
  <si>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</si>
  <si>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</si>
  <si>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</si>
  <si>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</si>
  <si>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</si>
  <si>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</si>
  <si>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</si>
  <si>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</si>
  <si>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</si>
  <si>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</si>
  <si>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</si>
  <si>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</si>
  <si>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</si>
  <si>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</si>
  <si>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</si>
  <si>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</si>
  <si>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</si>
  <si>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</si>
  <si>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</si>
  <si>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</si>
  <si>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</si>
  <si>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</si>
  <si>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</si>
  <si>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</si>
  <si>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</si>
  <si>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</si>
  <si>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</si>
  <si>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</si>
  <si>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</si>
  <si>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</si>
  <si>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</si>
  <si>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</si>
  <si>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</si>
  <si>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</si>
  <si>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</si>
  <si>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</si>
  <si>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</si>
  <si>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</si>
  <si>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</si>
  <si>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</si>
  <si>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</si>
  <si>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</si>
  <si>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</si>
  <si>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</si>
  <si>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</si>
  <si>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</si>
  <si>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</si>
  <si>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</si>
  <si>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</si>
  <si>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</si>
  <si>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</si>
  <si>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</si>
  <si>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</si>
  <si>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</si>
  <si>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</si>
  <si>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</si>
  <si>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</si>
  <si>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</si>
  <si>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</si>
  <si>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</si>
  <si>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</si>
  <si>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</si>
  <si>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</si>
  <si>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</si>
  <si>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</si>
  <si>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</si>
  <si>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</si>
  <si>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</si>
  <si>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</si>
  <si>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</si>
  <si>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</si>
  <si>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</si>
  <si>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</si>
  <si>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</si>
  <si>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</si>
  <si>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</si>
  <si>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</si>
  <si>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</si>
  <si>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</si>
  <si>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</si>
  <si>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</si>
  <si>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</si>
  <si>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</si>
  <si>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</si>
  <si>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</si>
  <si>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</si>
  <si>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</si>
  <si>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</si>
  <si>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</si>
  <si>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</si>
  <si>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</si>
  <si>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</si>
  <si>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</si>
  <si>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</si>
  <si>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</si>
  <si>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</si>
  <si>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</si>
  <si>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</si>
  <si>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</si>
  <si>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</si>
  <si>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</si>
  <si>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</si>
  <si>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</si>
  <si>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</si>
  <si>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</si>
  <si>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</si>
  <si>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</si>
  <si>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</si>
  <si>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</si>
  <si>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</si>
  <si>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</si>
  <si>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</si>
  <si>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</si>
  <si>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</si>
  <si>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</si>
  <si>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</si>
  <si>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</si>
  <si>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</si>
  <si>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</si>
  <si>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</si>
  <si>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</si>
  <si>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</si>
  <si>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</si>
  <si>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</si>
  <si>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</si>
  <si>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</si>
  <si>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</si>
  <si>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</si>
  <si>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</si>
  <si>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</si>
  <si>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</si>
  <si>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</si>
  <si>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</si>
  <si>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</si>
  <si>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</si>
  <si>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</si>
  <si>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</si>
  <si>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</si>
  <si>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</si>
  <si>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</si>
  <si>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</si>
  <si>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</si>
  <si>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</si>
  <si>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</si>
  <si>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</si>
  <si>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</si>
  <si>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</si>
  <si>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</si>
  <si>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</si>
  <si>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</si>
  <si>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</si>
  <si>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</si>
  <si>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</si>
  <si>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</si>
  <si>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</si>
  <si>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</si>
  <si>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</si>
  <si>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</si>
  <si>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</si>
  <si>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</si>
  <si>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</si>
  <si>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</si>
  <si>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</si>
  <si>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</si>
  <si>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</si>
  <si>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</si>
  <si>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</si>
  <si>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</si>
  <si>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</si>
  <si>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</si>
  <si>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</si>
  <si>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</si>
  <si>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</si>
  <si>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</si>
  <si>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</si>
  <si>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</si>
  <si>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</si>
  <si>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</si>
  <si>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</si>
  <si>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</si>
  <si>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</si>
  <si>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</si>
  <si>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</si>
  <si>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</si>
  <si>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</si>
  <si>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</si>
  <si>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</si>
  <si>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</si>
  <si>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</si>
  <si>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</si>
  <si>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</si>
  <si>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</si>
  <si>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</si>
  <si>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</si>
  <si>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</si>
  <si>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</si>
  <si>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</si>
  <si>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</si>
  <si>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</si>
  <si>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</si>
  <si>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</si>
  <si>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</si>
  <si>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</si>
  <si>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</si>
  <si>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</si>
  <si>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</si>
  <si>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</si>
  <si>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</si>
  <si>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</si>
  <si>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</si>
  <si>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</si>
  <si>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</si>
  <si>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</si>
  <si>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</si>
  <si>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</si>
  <si>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</si>
  <si>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</si>
  <si>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</si>
  <si>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</si>
  <si>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</si>
  <si>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</si>
  <si>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</si>
  <si>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</si>
  <si>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</si>
  <si>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</si>
  <si>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</si>
  <si>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</si>
  <si>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</si>
  <si>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</si>
  <si>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</si>
  <si>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</si>
  <si>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</si>
  <si>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</si>
  <si>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</si>
  <si>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</si>
  <si>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</si>
  <si>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</si>
  <si>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</si>
  <si>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</si>
  <si>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</si>
  <si>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</si>
  <si>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</si>
  <si>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</si>
  <si>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</si>
  <si>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</si>
  <si>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</si>
  <si>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</si>
  <si>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</si>
  <si>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</si>
  <si>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</si>
  <si>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</si>
  <si>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</si>
  <si>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</si>
  <si>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</si>
  <si>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</si>
  <si>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</si>
  <si>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</si>
  <si>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</si>
  <si>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</si>
  <si>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</si>
  <si>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</si>
  <si>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</si>
  <si>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</si>
  <si>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</si>
  <si>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</si>
  <si>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</si>
  <si>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</si>
  <si>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</si>
  <si>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</si>
  <si>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</si>
  <si>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</si>
  <si>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</si>
  <si>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</si>
  <si>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</si>
  <si>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</si>
  <si>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</si>
  <si>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</si>
  <si>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</si>
  <si>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</si>
  <si>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</si>
  <si>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</si>
  <si>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</si>
  <si>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</si>
  <si>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</si>
  <si>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</si>
  <si>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</si>
  <si>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</si>
  <si>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</si>
  <si>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</si>
  <si>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</si>
  <si>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</si>
  <si>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</si>
  <si>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</si>
  <si>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</si>
  <si>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</si>
  <si>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</si>
  <si>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</si>
  <si>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</si>
  <si>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</si>
  <si>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</si>
  <si>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</si>
  <si>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</si>
  <si>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</si>
  <si>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</si>
  <si>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</si>
  <si>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</si>
  <si>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</si>
  <si>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</si>
  <si>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</si>
  <si>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</si>
  <si>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</si>
  <si>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</si>
  <si>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</si>
  <si>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</si>
  <si>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</si>
  <si>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</si>
  <si>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</si>
  <si>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</si>
  <si>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</si>
  <si>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</si>
  <si>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</si>
  <si>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</si>
  <si>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</si>
  <si>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</si>
  <si>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</si>
  <si>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</si>
  <si>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</si>
  <si>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</si>
  <si>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</si>
  <si>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</si>
  <si>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</si>
  <si>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</si>
  <si>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</si>
  <si>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</si>
  <si>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</si>
  <si>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</si>
  <si>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</si>
  <si>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</si>
  <si>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</si>
  <si>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</si>
  <si>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</si>
  <si>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</si>
  <si>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</si>
  <si>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</si>
  <si>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</si>
  <si>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</si>
  <si>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</si>
  <si>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</si>
  <si>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</si>
  <si>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</si>
  <si>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</si>
  <si>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</si>
  <si>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</si>
  <si>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</si>
  <si>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</si>
  <si>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</si>
  <si>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</si>
  <si>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</si>
  <si>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</si>
  <si>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</si>
  <si>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</si>
  <si>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</si>
  <si>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</si>
  <si>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</si>
  <si>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</si>
  <si>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</si>
  <si>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</si>
  <si>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</si>
  <si>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</si>
  <si>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</si>
  <si>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</si>
  <si>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</si>
  <si>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</si>
  <si>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</si>
  <si>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</si>
  <si>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</si>
  <si>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</si>
  <si>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</si>
  <si>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</si>
  <si>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</si>
  <si>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</si>
  <si>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</si>
  <si>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</si>
  <si>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</si>
  <si>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</si>
  <si>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</si>
  <si>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</si>
  <si>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</si>
  <si>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</si>
  <si>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</si>
  <si>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</si>
  <si>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</si>
  <si>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</si>
  <si>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</si>
  <si>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</si>
  <si>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</si>
  <si>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</si>
  <si>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</si>
  <si>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</si>
  <si>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</si>
  <si>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</si>
  <si>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</si>
  <si>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</si>
  <si>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</si>
  <si>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</si>
  <si>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</si>
  <si>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</si>
  <si>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</si>
  <si>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</si>
  <si>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</si>
  <si>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</si>
  <si>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</si>
  <si>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</si>
  <si>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</si>
  <si>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</si>
  <si>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</si>
  <si>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</si>
  <si>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</si>
  <si>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</si>
  <si>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</si>
  <si>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</si>
  <si>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</si>
  <si>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</si>
  <si>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</si>
  <si>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</si>
  <si>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</si>
  <si>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</si>
  <si>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</si>
  <si>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</si>
  <si>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</si>
  <si>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</si>
  <si>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</si>
  <si>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</si>
  <si>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</si>
  <si>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</si>
  <si>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</si>
  <si>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</si>
  <si>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</si>
  <si>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</si>
  <si>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</si>
  <si>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</si>
  <si>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</si>
  <si>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</si>
  <si>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</si>
  <si>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</si>
  <si>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</si>
  <si>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</si>
  <si>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</si>
  <si>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</si>
  <si>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</si>
  <si>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</si>
  <si>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</si>
  <si>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</si>
  <si>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</si>
  <si>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</si>
  <si>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</si>
  <si>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</si>
  <si>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</si>
  <si>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</si>
  <si>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</si>
  <si>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</si>
  <si>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</si>
  <si>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</si>
  <si>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</si>
  <si>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</si>
  <si>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</si>
  <si>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</si>
  <si>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</si>
  <si>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</si>
  <si>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</si>
  <si>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</si>
  <si>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</si>
  <si>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</si>
  <si>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</si>
  <si>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</si>
  <si>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</si>
  <si>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</si>
  <si>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</si>
  <si>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</si>
  <si>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</si>
  <si>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</si>
  <si>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</si>
  <si>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</si>
  <si>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</si>
  <si>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</si>
  <si>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</si>
  <si>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</si>
  <si>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</si>
  <si>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</si>
  <si>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</si>
  <si>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</si>
  <si>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</si>
  <si>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</si>
  <si>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</si>
  <si>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</si>
  <si>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</si>
  <si>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</si>
  <si>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</si>
  <si>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</si>
  <si>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</si>
  <si>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</si>
  <si>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</si>
  <si>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</si>
  <si>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</si>
  <si>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</si>
  <si>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</si>
  <si>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</si>
  <si>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</si>
  <si>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</si>
  <si>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</si>
  <si>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</si>
  <si>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</si>
  <si>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</si>
  <si>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</si>
  <si>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</si>
  <si>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</si>
  <si>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</si>
  <si>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</si>
  <si>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</si>
  <si>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</si>
  <si>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</si>
  <si>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</si>
  <si>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</si>
  <si>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</si>
  <si>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</si>
  <si>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</si>
  <si>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</si>
  <si>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</si>
  <si>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</si>
  <si>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</si>
  <si>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</si>
  <si>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</si>
  <si>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</si>
  <si>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</si>
  <si>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</si>
  <si>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</si>
  <si>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</si>
  <si>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</si>
  <si>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</si>
  <si>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</si>
  <si>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</si>
  <si>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</si>
  <si>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</si>
  <si>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</si>
  <si>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</si>
  <si>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</si>
  <si>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</si>
  <si>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</si>
  <si>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</si>
  <si>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</si>
  <si>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</si>
  <si>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</si>
  <si>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</si>
  <si>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</si>
  <si>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</si>
  <si>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</si>
  <si>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</si>
  <si>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</si>
  <si>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</si>
  <si>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</si>
  <si>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</si>
  <si>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</si>
  <si>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</si>
  <si>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</si>
  <si>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</si>
  <si>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</si>
  <si>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</si>
  <si>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</si>
  <si>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</si>
  <si>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</si>
  <si>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</si>
  <si>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</si>
  <si>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</si>
  <si>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</si>
  <si>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</si>
  <si>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</si>
  <si>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</si>
  <si>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</si>
  <si>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</si>
  <si>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</si>
  <si>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</si>
  <si>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</si>
  <si>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</si>
  <si>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</si>
  <si>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</si>
  <si>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</si>
  <si>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</si>
  <si>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</si>
  <si>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</si>
  <si>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</si>
  <si>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</si>
  <si>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</si>
  <si>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</si>
  <si>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</si>
  <si>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</si>
  <si>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</si>
  <si>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</si>
  <si>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</si>
  <si>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</si>
  <si>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</si>
  <si>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</si>
  <si>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</si>
  <si>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</si>
  <si>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</si>
  <si>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</si>
  <si>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</si>
  <si>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</si>
  <si>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</si>
  <si>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</si>
  <si>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</si>
  <si>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</si>
  <si>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</si>
  <si>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</si>
  <si>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</si>
  <si>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</si>
  <si>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</si>
  <si>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</si>
  <si>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</si>
  <si>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</si>
  <si>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</si>
  <si>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</si>
  <si>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</si>
  <si>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</si>
  <si>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</si>
  <si>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</si>
  <si>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</si>
  <si>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</si>
  <si>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</si>
  <si>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</si>
  <si>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</si>
  <si>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</si>
  <si>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</si>
  <si>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</si>
  <si>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</si>
  <si>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</si>
  <si>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</si>
  <si>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</si>
  <si>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</si>
  <si>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</si>
  <si>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</si>
  <si>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</si>
  <si>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</si>
  <si>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</si>
  <si>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</si>
  <si>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</si>
  <si>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</si>
  <si>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</si>
  <si>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</si>
  <si>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</si>
  <si>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</si>
  <si>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</si>
  <si>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</si>
  <si>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</si>
  <si>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</si>
  <si>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</si>
  <si>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</si>
  <si>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</si>
  <si>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</si>
  <si>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</si>
  <si>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</si>
  <si>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</si>
  <si>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</si>
  <si>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</si>
  <si>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</si>
  <si>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</si>
  <si>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</si>
  <si>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</si>
  <si>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</si>
  <si>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</si>
  <si>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</si>
  <si>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</si>
  <si>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</si>
  <si>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</si>
  <si>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</si>
  <si>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</si>
  <si>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</si>
  <si>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</si>
  <si>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</si>
  <si>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</si>
  <si>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</si>
  <si>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</si>
  <si>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</si>
  <si>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</si>
  <si>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</si>
  <si>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</si>
  <si>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</si>
  <si>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</si>
  <si>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</si>
  <si>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</si>
  <si>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</si>
  <si>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</si>
  <si>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</si>
  <si>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</si>
  <si>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</si>
  <si>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</si>
  <si>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</si>
  <si>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</si>
  <si>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</si>
  <si>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</si>
  <si>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</si>
  <si>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</si>
  <si>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</si>
  <si>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</si>
  <si>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</si>
  <si>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</si>
  <si>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</si>
  <si>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</si>
  <si>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</si>
  <si>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</si>
  <si>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</si>
  <si>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</si>
  <si>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</si>
  <si>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</si>
  <si>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</si>
  <si>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</si>
  <si>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</si>
  <si>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</si>
  <si>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</si>
  <si>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</si>
  <si>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</si>
  <si>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</si>
  <si>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</si>
  <si>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</si>
  <si>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</si>
  <si>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</si>
  <si>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</si>
  <si>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</si>
  <si>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</si>
  <si>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</si>
  <si>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</si>
  <si>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</si>
  <si>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</si>
  <si>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</si>
  <si>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</si>
  <si>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</si>
  <si>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</si>
  <si>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</si>
  <si>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</si>
  <si>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</si>
  <si>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</si>
  <si>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</si>
  <si>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</si>
  <si>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</si>
  <si>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</si>
  <si>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</si>
  <si>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</si>
  <si>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</si>
  <si>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</si>
  <si>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</si>
  <si>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</si>
  <si>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</si>
  <si>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</si>
  <si>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</si>
  <si>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</si>
  <si>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</si>
  <si>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</si>
  <si>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</si>
  <si>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</si>
  <si>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</si>
  <si>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</si>
  <si>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</si>
  <si>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</si>
  <si>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</si>
  <si>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</si>
  <si>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</si>
  <si>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</si>
  <si>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</si>
  <si>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</si>
  <si>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</si>
  <si>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</si>
  <si>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</si>
  <si>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</si>
  <si>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</si>
  <si>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</si>
  <si>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</si>
  <si>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</si>
  <si>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</si>
  <si>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</si>
  <si>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</si>
  <si>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</si>
  <si>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</si>
  <si>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</si>
  <si>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</si>
  <si>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</si>
  <si>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</si>
  <si>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</si>
  <si>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</si>
  <si>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</si>
  <si>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</si>
  <si>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</si>
  <si>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</si>
  <si>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</si>
  <si>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</si>
  <si>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</si>
  <si>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</si>
  <si>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</si>
  <si>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</si>
  <si>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</si>
  <si>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</si>
  <si>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</si>
  <si>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</si>
  <si>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</si>
  <si>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</si>
  <si>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</si>
  <si>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</si>
  <si>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</si>
  <si>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</si>
  <si>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</si>
  <si>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</si>
  <si>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</si>
  <si>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</si>
  <si>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</si>
  <si>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</si>
  <si>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</si>
  <si>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</si>
  <si>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</si>
  <si>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</si>
  <si>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</si>
  <si>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</si>
  <si>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</si>
  <si>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</si>
  <si>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</si>
  <si>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</si>
  <si>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</si>
  <si>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</si>
  <si>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</si>
  <si>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</si>
  <si>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</si>
  <si>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</si>
  <si>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</si>
  <si>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</si>
  <si>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</si>
  <si>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</si>
  <si>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</si>
  <si>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</si>
  <si>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</si>
  <si>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</si>
  <si>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</si>
  <si>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</si>
  <si>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</si>
  <si>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</si>
  <si>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</si>
  <si>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</si>
  <si>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</si>
  <si>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</si>
  <si>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</si>
  <si>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</si>
  <si>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</si>
  <si>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</si>
  <si>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</si>
  <si>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</si>
  <si>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</si>
  <si>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</si>
  <si>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</si>
  <si>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</si>
  <si>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</si>
  <si>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</si>
  <si>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</si>
  <si>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</si>
  <si>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</si>
  <si>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</si>
  <si>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</si>
  <si>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</si>
  <si>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</si>
  <si>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</si>
  <si>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</si>
  <si>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</si>
  <si>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</si>
  <si>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</si>
  <si>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</si>
  <si>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</si>
  <si>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</si>
  <si>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</si>
  <si>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</si>
  <si>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</si>
  <si>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</si>
  <si>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</si>
  <si>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</si>
  <si>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</si>
  <si>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</si>
  <si>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</si>
  <si>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</si>
  <si>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</si>
  <si>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</si>
  <si>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</si>
  <si>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</si>
  <si>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</si>
  <si>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</si>
  <si>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</si>
  <si>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</si>
  <si>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</si>
  <si>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</si>
  <si>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</si>
  <si>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</si>
  <si>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</si>
  <si>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</si>
  <si>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</si>
  <si>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</si>
  <si>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</si>
  <si>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</si>
  <si>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</si>
  <si>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</si>
  <si>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</si>
  <si>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</si>
  <si>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</si>
  <si>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</si>
  <si>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</si>
  <si>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</si>
  <si>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</si>
  <si>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</si>
  <si>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</si>
  <si>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</si>
  <si>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</si>
  <si>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</si>
  <si>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</si>
  <si>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</si>
  <si>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</si>
  <si>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</si>
  <si>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</si>
  <si>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</si>
  <si>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</si>
  <si>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</si>
  <si>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</si>
  <si>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</si>
  <si>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</si>
  <si>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</si>
  <si>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</si>
  <si>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</si>
  <si>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</si>
  <si>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</si>
  <si>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</si>
  <si>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</si>
  <si>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</si>
  <si>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</si>
  <si>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</si>
  <si>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</si>
  <si>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</si>
  <si>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</si>
  <si>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</si>
  <si>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</si>
  <si>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</si>
  <si>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</si>
  <si>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</si>
  <si>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</si>
  <si>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</si>
  <si>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</si>
  <si>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</si>
  <si>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</si>
  <si>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</si>
  <si>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</si>
  <si>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</si>
  <si>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</si>
  <si>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</si>
  <si>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</si>
  <si>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</si>
  <si>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</si>
  <si>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</si>
  <si>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</si>
  <si>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</si>
  <si>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</si>
  <si>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</si>
  <si>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</si>
  <si>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</si>
  <si>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</si>
  <si>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</si>
  <si>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</si>
  <si>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</si>
  <si>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</si>
  <si>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</si>
  <si>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</si>
  <si>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</si>
  <si>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</si>
  <si>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</si>
  <si>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</si>
  <si>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</si>
  <si>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</si>
  <si>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</si>
  <si>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</si>
  <si>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</si>
  <si>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</si>
  <si>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</si>
  <si>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</si>
  <si>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</si>
  <si>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</si>
  <si>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</si>
  <si>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</si>
  <si>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</si>
  <si>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</si>
  <si>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</si>
  <si>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</si>
  <si>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</si>
  <si>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</si>
  <si>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</si>
  <si>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</si>
  <si>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</si>
  <si>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</si>
  <si>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</si>
  <si>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</si>
  <si>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</si>
  <si>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</si>
  <si>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</si>
  <si>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</si>
  <si>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</si>
  <si>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</si>
  <si>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</si>
  <si>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</si>
  <si>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</si>
  <si>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</si>
  <si>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</si>
  <si>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</si>
  <si>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</si>
  <si>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</si>
  <si>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</si>
  <si>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</si>
  <si>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</si>
  <si>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</si>
  <si>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</si>
  <si>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</si>
  <si>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</si>
  <si>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</si>
  <si>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</si>
  <si>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</si>
  <si>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</si>
  <si>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</si>
  <si>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</si>
  <si>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</si>
  <si>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</si>
  <si>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</si>
  <si>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</si>
  <si>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</si>
  <si>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</si>
  <si>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</si>
  <si>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</si>
  <si>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</si>
  <si>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</si>
  <si>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</si>
  <si>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</si>
  <si>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</si>
  <si>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</si>
  <si>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</si>
  <si>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</si>
  <si>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</si>
  <si>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</si>
  <si>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</si>
  <si>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</si>
  <si>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</si>
  <si>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</si>
  <si>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</si>
  <si>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</si>
  <si>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</si>
  <si>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</si>
  <si>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</si>
  <si>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</si>
  <si>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</si>
  <si>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</si>
  <si>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</si>
  <si>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</si>
  <si>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</si>
  <si>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</si>
  <si>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</si>
  <si>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</si>
  <si>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</si>
  <si>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</si>
  <si>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</si>
  <si>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</si>
  <si>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</si>
  <si>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</si>
  <si>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</si>
  <si>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</si>
  <si>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</si>
  <si>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</si>
  <si>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</si>
  <si>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</si>
  <si>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</si>
  <si>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</si>
  <si>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</si>
  <si>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</si>
  <si>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</si>
  <si>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</si>
  <si>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</si>
  <si>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</si>
  <si>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</si>
  <si>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</si>
  <si>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</si>
  <si>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</si>
  <si>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</si>
  <si>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</si>
  <si>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</si>
  <si>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</si>
  <si>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</si>
  <si>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</si>
  <si>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</si>
  <si>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</si>
  <si>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</si>
  <si>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</si>
  <si>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</si>
  <si>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</si>
  <si>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</si>
  <si>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</si>
  <si>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</si>
  <si>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</si>
  <si>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</si>
  <si>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</si>
  <si>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</si>
  <si>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</si>
  <si>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</si>
  <si>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</si>
  <si>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</si>
  <si>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</si>
  <si>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</si>
  <si>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</si>
  <si>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</si>
  <si>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</si>
  <si>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</si>
  <si>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</si>
  <si>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</si>
  <si>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</si>
  <si>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</si>
  <si>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</si>
  <si>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</si>
  <si>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</si>
  <si>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</si>
  <si>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</si>
  <si>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</si>
  <si>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</si>
  <si>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</si>
  <si>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</si>
  <si>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</si>
  <si>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</si>
  <si>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</si>
  <si>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</si>
  <si>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</si>
  <si>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</si>
  <si>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</si>
  <si>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</si>
  <si>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</si>
  <si>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</si>
  <si>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</si>
  <si>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</si>
  <si>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</si>
  <si>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</si>
  <si>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</si>
  <si>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</si>
  <si>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</si>
  <si>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</si>
  <si>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</si>
  <si>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</si>
  <si>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</si>
  <si>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</si>
  <si>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</si>
  <si>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</si>
  <si>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</si>
  <si>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</si>
  <si>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</si>
  <si>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</si>
  <si>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</si>
  <si>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</si>
  <si>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</si>
  <si>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</si>
  <si>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</si>
  <si>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</si>
  <si>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</si>
  <si>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</si>
  <si>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</si>
  <si>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</si>
  <si>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</si>
  <si>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</si>
  <si>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</si>
  <si>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</si>
  <si>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</si>
  <si>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</si>
  <si>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</si>
  <si>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</si>
  <si>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</si>
  <si>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</si>
  <si>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</si>
  <si>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</si>
  <si>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</si>
  <si>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</si>
  <si>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</si>
  <si>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</si>
  <si>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</si>
  <si>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</si>
  <si>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</si>
  <si>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</si>
  <si>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</si>
  <si>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</si>
  <si>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</si>
  <si>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</si>
  <si>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</si>
  <si>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</si>
  <si>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</si>
  <si>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</si>
  <si>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</si>
  <si>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</si>
  <si>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</si>
  <si>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</si>
  <si>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</si>
  <si>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</si>
  <si>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</si>
  <si>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</si>
  <si>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</si>
  <si>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</si>
  <si>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</si>
  <si>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</si>
  <si>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</si>
  <si>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</si>
  <si>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</si>
  <si>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</si>
  <si>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</si>
  <si>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</si>
  <si>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</si>
  <si>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</si>
  <si>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</si>
  <si>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</si>
  <si>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</si>
  <si>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</si>
  <si>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</si>
  <si>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</si>
  <si>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</si>
  <si>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</si>
  <si>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</si>
  <si>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</si>
  <si>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</si>
  <si>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</si>
  <si>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</si>
  <si>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</si>
  <si>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</si>
  <si>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</si>
  <si>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</si>
  <si>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</si>
  <si>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</si>
  <si>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</si>
  <si>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</si>
  <si>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</si>
  <si>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</si>
  <si>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</si>
  <si>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</si>
  <si>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</si>
  <si>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</si>
  <si>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</si>
  <si>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</si>
  <si>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</si>
  <si>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</si>
  <si>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</si>
  <si>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</si>
  <si>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</si>
  <si>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</si>
  <si>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</si>
  <si>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</si>
  <si>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</si>
  <si>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</si>
  <si>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</si>
  <si>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</si>
  <si>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</si>
  <si>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</si>
  <si>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</si>
  <si>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</si>
  <si>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</si>
  <si>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</si>
  <si>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</si>
  <si>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</si>
  <si>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</si>
  <si>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</si>
  <si>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</si>
  <si>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</si>
  <si>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</si>
  <si>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</si>
  <si>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</si>
  <si>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</si>
  <si>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</si>
  <si>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</si>
  <si>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</si>
  <si>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</si>
  <si>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</si>
  <si>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</si>
  <si>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</si>
  <si>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</si>
  <si>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</si>
  <si>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</si>
  <si>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</si>
  <si>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</si>
  <si>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</si>
  <si>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</si>
  <si>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</si>
  <si>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</si>
  <si>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</si>
  <si>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</si>
  <si>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</si>
  <si>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</si>
  <si>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</si>
  <si>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</si>
  <si>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</si>
  <si>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</si>
  <si>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</si>
  <si>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</si>
  <si>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</si>
  <si>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</si>
  <si>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</si>
  <si>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</si>
  <si>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</si>
  <si>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</si>
  <si>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</si>
  <si>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</si>
  <si>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</si>
  <si>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</si>
  <si>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</si>
  <si>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</si>
  <si>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</si>
  <si>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</si>
  <si>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</si>
  <si>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</si>
  <si>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</si>
  <si>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</si>
  <si>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</si>
  <si>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</si>
  <si>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</si>
  <si>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</si>
  <si>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</si>
  <si>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</si>
  <si>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</si>
  <si>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</si>
  <si>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</si>
  <si>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</si>
  <si>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</si>
  <si>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</si>
  <si>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</si>
  <si>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</si>
  <si>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</si>
  <si>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</si>
  <si>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</si>
  <si>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</si>
  <si>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</si>
  <si>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</si>
  <si>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</si>
  <si>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</si>
  <si>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</si>
  <si>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</si>
  <si>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</si>
  <si>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</si>
  <si>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</si>
  <si>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</si>
  <si>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</si>
  <si>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</si>
  <si>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</si>
  <si>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</si>
  <si>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</si>
  <si>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</si>
  <si>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</si>
  <si>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</si>
  <si>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</si>
  <si>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</si>
  <si>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</si>
  <si>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</si>
  <si>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</si>
  <si>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</si>
  <si>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</si>
  <si>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</si>
  <si>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</si>
  <si>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</si>
  <si>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</si>
  <si>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</si>
  <si>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</si>
  <si>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</si>
  <si>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</si>
  <si>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</si>
  <si>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</si>
  <si>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</si>
  <si>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</si>
  <si>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</si>
  <si>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</si>
  <si>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</si>
  <si>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</si>
  <si>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</si>
  <si>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</si>
  <si>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</si>
  <si>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</si>
  <si>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</si>
  <si>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</si>
  <si>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</si>
  <si>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</si>
  <si>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</si>
  <si>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</si>
  <si>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</si>
  <si>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</si>
  <si>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</si>
  <si>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</si>
  <si>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</si>
  <si>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</si>
  <si>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</si>
  <si>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</si>
  <si>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</si>
  <si>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</si>
  <si>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</si>
  <si>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</si>
  <si>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</si>
  <si>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</si>
  <si>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</si>
  <si>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</si>
  <si>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</si>
  <si>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</si>
  <si>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</si>
  <si>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</si>
  <si>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</si>
  <si>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</si>
  <si>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</si>
  <si>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</si>
  <si>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</si>
  <si>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</si>
  <si>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</si>
  <si>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</si>
  <si>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</si>
  <si>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</si>
  <si>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</si>
  <si>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</si>
  <si>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</si>
  <si>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</si>
  <si>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</si>
  <si>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</si>
  <si>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</si>
  <si>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</si>
  <si>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</si>
  <si>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</si>
  <si>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</si>
  <si>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</si>
  <si>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</si>
  <si>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</si>
  <si>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</si>
  <si>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</si>
  <si>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</si>
  <si>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</si>
  <si>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</si>
  <si>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</si>
  <si>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</si>
  <si>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</si>
  <si>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</si>
  <si>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</si>
  <si>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</si>
  <si>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</si>
  <si>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</si>
  <si>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</si>
  <si>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</si>
  <si>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</si>
  <si>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</si>
  <si>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</si>
  <si>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</si>
  <si>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</si>
  <si>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</si>
  <si>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</si>
  <si>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</si>
  <si>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</si>
  <si>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</si>
  <si>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</si>
  <si>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</si>
  <si>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</si>
  <si>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</si>
  <si>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</si>
  <si>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</si>
  <si>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</si>
  <si>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</si>
  <si>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</si>
  <si>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</si>
  <si>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</si>
  <si>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</si>
  <si>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</si>
  <si>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</si>
  <si>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</si>
  <si>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</si>
  <si>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</si>
  <si>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</si>
  <si>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</si>
  <si>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</si>
  <si>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</si>
  <si>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</si>
  <si>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</si>
  <si>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</si>
  <si>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</si>
  <si>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</si>
  <si>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</si>
  <si>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</si>
  <si>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</si>
  <si>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</si>
  <si>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</si>
  <si>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</si>
  <si>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</si>
  <si>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</si>
  <si>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</si>
  <si>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</si>
  <si>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</si>
  <si>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</si>
  <si>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</si>
  <si>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</si>
  <si>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</si>
  <si>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</si>
  <si>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</si>
  <si>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</si>
  <si>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</si>
  <si>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</si>
  <si>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</si>
  <si>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</si>
  <si>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</si>
  <si>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</si>
  <si>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</si>
  <si>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</si>
  <si>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</si>
  <si>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</si>
  <si>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</si>
  <si>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</si>
  <si>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</si>
  <si>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</si>
  <si>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</si>
  <si>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</si>
  <si>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</si>
  <si>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</si>
  <si>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</si>
  <si>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</si>
  <si>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</si>
  <si>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</si>
  <si>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</si>
  <si>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</si>
  <si>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</si>
  <si>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</si>
  <si>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</si>
  <si>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</si>
  <si>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</si>
  <si>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</si>
  <si>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</si>
  <si>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</si>
  <si>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</si>
  <si>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</si>
  <si>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</si>
  <si>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</si>
  <si>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</si>
  <si>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</si>
  <si>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</si>
  <si>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</si>
  <si>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</si>
  <si>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</si>
  <si>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</si>
  <si>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</si>
  <si>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</si>
  <si>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</si>
  <si>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</si>
  <si>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</si>
  <si>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</si>
  <si>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</si>
  <si>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</si>
  <si>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</si>
  <si>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</si>
  <si>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</si>
  <si>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</si>
  <si>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</si>
  <si>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</si>
  <si>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</si>
  <si>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</si>
  <si>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</si>
  <si>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</si>
  <si>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</si>
  <si>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</si>
  <si>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</si>
  <si>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</si>
  <si>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</si>
  <si>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</si>
  <si>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</si>
  <si>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</si>
  <si>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</si>
  <si>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</si>
  <si>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</si>
  <si>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</si>
  <si>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</si>
  <si>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</si>
  <si>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</si>
  <si>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</si>
  <si>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</si>
  <si>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</si>
  <si>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</si>
  <si>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</si>
  <si>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</si>
  <si>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</si>
  <si>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</si>
  <si>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</si>
  <si>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</si>
  <si>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</si>
  <si>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</si>
  <si>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</si>
  <si>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</si>
  <si>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</si>
  <si>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</si>
  <si>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</si>
  <si>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</si>
  <si>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</si>
  <si>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</si>
  <si>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</si>
  <si>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</si>
  <si>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</si>
  <si>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</si>
  <si>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</si>
  <si>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</si>
  <si>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</si>
  <si>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</si>
  <si>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</si>
  <si>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</si>
  <si>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</si>
  <si>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</si>
  <si>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</si>
  <si>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</si>
  <si>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</si>
  <si>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</si>
  <si>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</si>
  <si>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</si>
  <si>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</si>
  <si>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</si>
  <si>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</si>
  <si>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</si>
  <si>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</si>
  <si>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</si>
  <si>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</si>
  <si>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</si>
  <si>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</si>
  <si>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</si>
  <si>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</si>
  <si>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</si>
  <si>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</si>
  <si>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</si>
  <si>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</si>
  <si>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</si>
  <si>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</si>
  <si>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</si>
  <si>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</si>
  <si>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</si>
  <si>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</si>
  <si>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</si>
  <si>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</si>
  <si>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</si>
  <si>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</si>
  <si>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</si>
  <si>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</si>
  <si>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</si>
  <si>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</si>
  <si>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</si>
  <si>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</si>
  <si>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</si>
  <si>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</si>
  <si>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</si>
  <si>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</si>
  <si>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</si>
  <si>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</si>
  <si>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</si>
  <si>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</si>
  <si>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</si>
  <si>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</si>
  <si>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</si>
  <si>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</si>
  <si>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</si>
  <si>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</si>
  <si>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</si>
  <si>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</si>
  <si>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</si>
  <si>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</si>
  <si>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</si>
  <si>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</si>
  <si>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</si>
  <si>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</si>
  <si>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</si>
  <si>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</si>
  <si>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</si>
  <si>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</si>
  <si>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</si>
  <si>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</si>
  <si>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</si>
  <si>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</si>
  <si>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</si>
  <si>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</si>
  <si>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</si>
  <si>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</si>
  <si>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</si>
  <si>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</si>
  <si>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</si>
  <si>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</si>
  <si>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</si>
  <si>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</si>
  <si>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</si>
  <si>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</si>
  <si>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</si>
  <si>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</si>
  <si>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</si>
  <si>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</si>
  <si>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</si>
  <si>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</si>
  <si>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</si>
  <si>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</si>
  <si>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</si>
  <si>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</si>
  <si>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</si>
  <si>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</si>
  <si>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</si>
  <si>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</si>
  <si>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</si>
  <si>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</si>
  <si>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</si>
  <si>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</si>
  <si>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</si>
  <si>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</si>
  <si>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</si>
  <si>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</si>
  <si>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</si>
  <si>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</si>
  <si>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</si>
  <si>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</si>
  <si>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</si>
  <si>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</si>
  <si>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</si>
  <si>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</si>
  <si>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</si>
  <si>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</si>
  <si>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</si>
  <si>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</si>
  <si>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</si>
  <si>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</si>
  <si>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</si>
  <si>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</si>
  <si>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</si>
  <si>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</si>
  <si>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</si>
  <si>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</si>
  <si>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</si>
  <si>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</si>
  <si>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</si>
  <si>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</si>
  <si>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</si>
  <si>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</si>
  <si>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</si>
  <si>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</si>
  <si>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</si>
  <si>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</si>
  <si>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</si>
  <si>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</si>
  <si>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</si>
  <si>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</si>
  <si>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</si>
  <si>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</si>
  <si>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</si>
  <si>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</si>
  <si>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</si>
  <si>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</si>
  <si>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</si>
  <si>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</si>
  <si>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</si>
  <si>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</si>
  <si>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</si>
  <si>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</si>
  <si>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</si>
  <si>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</si>
  <si>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</si>
  <si>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</si>
  <si>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</si>
  <si>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</si>
  <si>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</si>
  <si>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</si>
  <si>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</si>
  <si>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</si>
  <si>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</si>
  <si>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</si>
  <si>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</si>
  <si>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</si>
  <si>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</si>
  <si>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</si>
  <si>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</si>
  <si>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</si>
  <si>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</si>
  <si>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</si>
  <si>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</si>
  <si>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</si>
  <si>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</si>
  <si>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</si>
  <si>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</si>
  <si>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</si>
  <si>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</si>
  <si>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</si>
  <si>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</si>
  <si>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</si>
  <si>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</si>
  <si>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</si>
  <si>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</si>
  <si>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</si>
  <si>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</si>
  <si>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</si>
  <si>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</si>
  <si>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</si>
  <si>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</si>
  <si>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</si>
  <si>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</si>
  <si>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</si>
  <si>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</si>
  <si>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</si>
  <si>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</si>
  <si>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</si>
  <si>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</si>
  <si>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</si>
  <si>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</si>
  <si>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</si>
  <si>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</si>
  <si>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</si>
  <si>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</si>
  <si>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</si>
  <si>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</si>
  <si>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</si>
  <si>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</si>
  <si>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</si>
  <si>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</si>
  <si>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</si>
  <si>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</si>
  <si>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</si>
  <si>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</si>
  <si>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</si>
  <si>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</si>
  <si>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</si>
  <si>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</si>
  <si>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</si>
  <si>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</si>
  <si>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</si>
  <si>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</si>
  <si>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</si>
  <si>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</si>
  <si>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</si>
  <si>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</si>
  <si>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</si>
  <si>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</si>
  <si>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</si>
  <si>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</si>
  <si>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</si>
  <si>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</si>
  <si>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</si>
  <si>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</si>
  <si>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</si>
  <si>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</si>
  <si>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</si>
  <si>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</si>
  <si>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</si>
  <si>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</si>
  <si>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</si>
  <si>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</si>
  <si>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</si>
  <si>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</si>
  <si>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</si>
  <si>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</si>
  <si>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</si>
  <si>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</si>
  <si>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</si>
  <si>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</si>
  <si>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</si>
  <si>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</si>
  <si>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</si>
  <si>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</si>
  <si>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</si>
  <si>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</si>
  <si>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</si>
  <si>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</si>
  <si>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</si>
  <si>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</si>
  <si>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</si>
  <si>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</si>
  <si>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</si>
  <si>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</si>
  <si>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</si>
  <si>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</si>
  <si>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</si>
  <si>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</si>
  <si>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</si>
  <si>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</si>
  <si>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</si>
  <si>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</si>
  <si>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</si>
  <si>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</si>
  <si>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</si>
  <si>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</si>
  <si>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</si>
  <si>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</si>
  <si>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</si>
  <si>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</si>
  <si>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</si>
  <si>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</si>
  <si>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</si>
  <si>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</si>
  <si>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</si>
  <si>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</si>
  <si>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</si>
  <si>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</si>
  <si>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</si>
  <si>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</si>
  <si>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</si>
  <si>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</si>
  <si>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</si>
  <si>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</si>
  <si>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</si>
  <si>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</si>
  <si>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</si>
  <si>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</si>
  <si>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</si>
  <si>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</si>
  <si>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</si>
  <si>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</si>
  <si>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</si>
  <si>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</si>
  <si>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</si>
  <si>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</si>
  <si>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</si>
  <si>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</si>
  <si>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</si>
  <si>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</si>
  <si>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</si>
  <si>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</si>
  <si>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</si>
  <si>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</si>
  <si>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</si>
  <si>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</si>
  <si>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</si>
  <si>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</si>
  <si>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</si>
  <si>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</si>
  <si>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</si>
  <si>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</si>
  <si>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</si>
  <si>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</si>
  <si>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</si>
  <si>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</si>
  <si>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</si>
  <si>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</si>
  <si>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</si>
  <si>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</si>
  <si>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</si>
  <si>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</si>
  <si>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</si>
  <si>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</si>
  <si>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</si>
  <si>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</si>
  <si>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</si>
  <si>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</si>
  <si>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</si>
  <si>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</si>
  <si>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</si>
  <si>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</si>
  <si>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</si>
  <si>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</si>
  <si>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</si>
  <si>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</si>
  <si>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</si>
  <si>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</si>
  <si>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</si>
  <si>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</si>
  <si>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</si>
  <si>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</si>
  <si>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</si>
  <si>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</si>
  <si>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</si>
  <si>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</si>
  <si>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</si>
  <si>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</si>
  <si>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</si>
  <si>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</si>
  <si>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</si>
  <si>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</si>
  <si>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</si>
  <si>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</si>
  <si>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</si>
  <si>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</si>
  <si>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</si>
  <si>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</si>
  <si>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</si>
  <si>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</si>
  <si>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</si>
  <si>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</si>
  <si>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</si>
  <si>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</si>
  <si>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</si>
  <si>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</si>
  <si>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</si>
  <si>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</si>
  <si>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</si>
  <si>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</si>
  <si>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</si>
  <si>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</si>
  <si>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</si>
  <si>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</si>
  <si>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</si>
  <si>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</si>
  <si>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</si>
  <si>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</si>
  <si>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</si>
  <si>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</si>
  <si>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</si>
  <si>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</si>
  <si>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</si>
  <si>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</si>
  <si>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</si>
  <si>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</si>
  <si>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</si>
  <si>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</si>
  <si>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</si>
  <si>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</si>
  <si>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</si>
  <si>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</si>
  <si>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</si>
  <si>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</si>
  <si>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</si>
  <si>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</si>
  <si>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</si>
  <si>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</si>
  <si>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</si>
  <si>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</si>
  <si>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</si>
  <si>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</si>
  <si>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</si>
  <si>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</si>
  <si>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</si>
  <si>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</si>
  <si>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</si>
  <si>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</si>
  <si>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</si>
  <si>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</si>
  <si>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</si>
  <si>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</si>
  <si>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</si>
  <si>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</si>
  <si>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</si>
  <si>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</si>
  <si>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</si>
  <si>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</si>
  <si>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</si>
  <si>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</si>
  <si>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</si>
  <si>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</si>
  <si>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</si>
  <si>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</si>
  <si>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</si>
  <si>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</si>
  <si>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</si>
  <si>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</si>
  <si>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</si>
  <si>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</si>
  <si>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</si>
  <si>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</si>
  <si>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</si>
  <si>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</si>
  <si>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</si>
  <si>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</si>
  <si>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</si>
  <si>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</si>
  <si>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</si>
  <si>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</si>
  <si>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</si>
  <si>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</si>
  <si>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</si>
  <si>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</si>
  <si>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</si>
  <si>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</si>
  <si>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</si>
  <si>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</si>
  <si>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</si>
  <si>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</si>
  <si>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</si>
  <si>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</si>
  <si>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</si>
  <si>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</si>
  <si>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</si>
  <si>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</si>
  <si>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</si>
  <si>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</si>
  <si>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</si>
  <si>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</si>
  <si>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</si>
  <si>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</si>
  <si>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</si>
  <si>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</si>
  <si>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</si>
  <si>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</si>
  <si>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</si>
  <si>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</si>
  <si>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</si>
  <si>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</si>
  <si>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</si>
  <si>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</si>
  <si>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</si>
  <si>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</si>
  <si>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</si>
  <si>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</si>
  <si>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</si>
  <si>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</si>
  <si>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</si>
  <si>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</si>
  <si>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</si>
  <si>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</si>
  <si>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</si>
  <si>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</si>
  <si>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</si>
  <si>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</si>
  <si>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</si>
  <si>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</si>
  <si>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</si>
  <si>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</si>
  <si>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</si>
  <si>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</si>
  <si>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</si>
  <si>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</si>
  <si>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</si>
  <si>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</si>
  <si>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</si>
  <si>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</si>
  <si>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</si>
  <si>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</si>
  <si>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</si>
  <si>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</si>
  <si>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</si>
  <si>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</si>
  <si>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</si>
  <si>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</si>
  <si>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</si>
  <si>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</si>
  <si>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</si>
  <si>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</si>
  <si>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</si>
  <si>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</si>
  <si>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</si>
  <si>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</si>
  <si>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</si>
  <si>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</si>
  <si>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</si>
  <si>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</si>
  <si>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</si>
  <si>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</si>
  <si>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</si>
  <si>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</si>
  <si>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</si>
  <si>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</si>
  <si>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</si>
  <si>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</si>
  <si>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</si>
  <si>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</si>
  <si>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</si>
  <si>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</si>
  <si>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</si>
  <si>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</si>
  <si>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</si>
  <si>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</si>
  <si>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</si>
  <si>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</si>
  <si>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</si>
  <si>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</si>
  <si>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</si>
  <si>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</si>
  <si>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</si>
  <si>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</si>
  <si>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</si>
  <si>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</si>
  <si>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</si>
  <si>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</si>
  <si>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</si>
  <si>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</si>
  <si>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</si>
  <si>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</si>
  <si>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</si>
  <si>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</si>
  <si>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</si>
  <si>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</si>
  <si>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</si>
  <si>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</si>
  <si>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</si>
  <si>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</si>
  <si>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</si>
  <si>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</si>
  <si>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</si>
  <si>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</si>
  <si>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</si>
  <si>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</si>
  <si>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</si>
  <si>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</si>
  <si>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</si>
  <si>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</si>
  <si>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</si>
  <si>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</si>
  <si>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</si>
  <si>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</si>
  <si>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</si>
  <si>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</si>
  <si>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</si>
  <si>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</si>
  <si>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</si>
  <si>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</si>
  <si>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</si>
  <si>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</si>
  <si>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</si>
  <si>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</si>
  <si>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</si>
  <si>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</si>
  <si>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</si>
  <si>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</si>
  <si>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</si>
  <si>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</si>
  <si>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</si>
  <si>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</si>
  <si>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</si>
  <si>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</si>
  <si>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</si>
  <si>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</si>
  <si>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</si>
  <si>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</si>
  <si>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</si>
  <si>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</si>
  <si>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</si>
  <si>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</si>
  <si>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</si>
  <si>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</si>
  <si>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</si>
  <si>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</si>
  <si>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</si>
  <si>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</si>
  <si>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</si>
  <si>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</si>
  <si>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</si>
  <si>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</si>
  <si>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</si>
  <si>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</si>
  <si>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</si>
  <si>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</si>
  <si>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</si>
  <si>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</si>
  <si>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</si>
  <si>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</si>
  <si>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</si>
  <si>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</si>
  <si>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</si>
  <si>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</si>
  <si>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</si>
  <si>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</si>
  <si>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</si>
  <si>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</si>
  <si>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</si>
  <si>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</si>
  <si>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</si>
  <si>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</si>
  <si>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</si>
  <si>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</si>
  <si>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</si>
  <si>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</si>
  <si>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</si>
  <si>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</si>
  <si>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</si>
  <si>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</si>
  <si>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</si>
  <si>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</si>
  <si>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</si>
  <si>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</si>
  <si>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</si>
  <si>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</si>
  <si>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</si>
  <si>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</si>
  <si>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</si>
  <si>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</si>
  <si>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</si>
  <si>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</si>
  <si>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</si>
  <si>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</si>
  <si>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</si>
  <si>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</si>
  <si>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</si>
  <si>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</si>
  <si>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</si>
  <si>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</si>
  <si>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</si>
  <si>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</si>
  <si>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</si>
  <si>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</si>
  <si>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</si>
  <si>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</si>
  <si>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</si>
  <si>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</si>
  <si>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</si>
  <si>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</si>
  <si>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</si>
  <si>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</si>
  <si>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</si>
  <si>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</si>
  <si>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</si>
  <si>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</si>
  <si>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</si>
  <si>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</si>
  <si>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</si>
  <si>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</si>
  <si>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</si>
  <si>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</si>
  <si>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</si>
  <si>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</si>
  <si>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</si>
  <si>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</si>
  <si>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</si>
  <si>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</si>
  <si>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</si>
  <si>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</si>
  <si>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</si>
  <si>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</si>
  <si>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</si>
  <si>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</si>
  <si>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</si>
  <si>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</si>
  <si>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</si>
  <si>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</si>
  <si>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</si>
  <si>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</si>
  <si>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</si>
  <si>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</si>
  <si>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</si>
  <si>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</si>
  <si>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</si>
  <si>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</si>
  <si>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</si>
  <si>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</si>
  <si>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</si>
  <si>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</si>
  <si>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</si>
  <si>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</si>
  <si>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</si>
  <si>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</si>
  <si>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</si>
  <si>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</si>
  <si>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</si>
  <si>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</si>
  <si>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</si>
  <si>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</si>
  <si>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</si>
  <si>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</si>
  <si>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</si>
  <si>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</si>
  <si>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</si>
  <si>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</si>
  <si>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</si>
  <si>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</si>
  <si>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</si>
  <si>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</si>
  <si>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</si>
  <si>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</si>
  <si>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</si>
  <si>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</si>
  <si>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</si>
  <si>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</si>
  <si>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</si>
  <si>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</si>
  <si>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</si>
  <si>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</si>
  <si>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</si>
  <si>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</si>
  <si>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</si>
  <si>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</si>
  <si>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</si>
  <si>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</si>
  <si>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</si>
  <si>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</si>
  <si>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</si>
  <si>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</si>
  <si>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</si>
  <si>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</si>
  <si>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</si>
  <si>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</si>
  <si>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</si>
  <si>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</si>
  <si>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</si>
  <si>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</si>
  <si>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</si>
  <si>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</si>
  <si>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</si>
  <si>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</si>
  <si>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</si>
  <si>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</si>
  <si>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</si>
  <si>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</si>
  <si>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</si>
  <si>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</si>
  <si>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</si>
  <si>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</si>
  <si>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</si>
  <si>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</si>
  <si>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</si>
  <si>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</si>
  <si>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</si>
  <si>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</si>
  <si>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</si>
  <si>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</si>
  <si>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</si>
  <si>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</si>
  <si>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</si>
  <si>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</si>
  <si>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</si>
  <si>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</si>
  <si>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</si>
  <si>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</si>
  <si>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</si>
  <si>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</si>
  <si>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</si>
  <si>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</si>
  <si>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</si>
  <si>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</si>
  <si>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</si>
  <si>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</si>
  <si>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</si>
  <si>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</si>
  <si>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</si>
  <si>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</si>
  <si>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</si>
  <si>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</si>
  <si>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</si>
  <si>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</si>
  <si>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</si>
  <si>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</si>
  <si>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</si>
  <si>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</si>
  <si>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</si>
  <si>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</si>
  <si>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</si>
  <si>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</si>
  <si>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</si>
  <si>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</si>
  <si>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</si>
  <si>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</si>
  <si>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</si>
  <si>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</si>
  <si>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</si>
  <si>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</si>
  <si>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</si>
  <si>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</si>
  <si>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</si>
  <si>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</si>
  <si>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</si>
  <si>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</si>
  <si>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</si>
  <si>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</si>
  <si>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</si>
  <si>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</si>
  <si>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</si>
  <si>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</si>
  <si>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</si>
  <si>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</si>
  <si>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</si>
  <si>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</si>
  <si>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</si>
  <si>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</si>
  <si>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</si>
  <si>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</si>
  <si>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</si>
  <si>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</si>
  <si>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</si>
  <si>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</si>
  <si>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</si>
  <si>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</si>
  <si>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</si>
  <si>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</si>
  <si>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</si>
  <si>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</si>
  <si>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</si>
  <si>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</si>
  <si>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</si>
  <si>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</si>
  <si>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</si>
  <si>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</si>
  <si>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</si>
  <si>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</si>
  <si>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</si>
  <si>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</si>
  <si>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</si>
  <si>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</si>
  <si>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</si>
  <si>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</si>
  <si>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</si>
  <si>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</si>
  <si>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</si>
  <si>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</si>
  <si>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</si>
  <si>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</si>
  <si>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</si>
  <si>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</si>
  <si>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</si>
  <si>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</si>
  <si>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</si>
  <si>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</si>
  <si>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</si>
  <si>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</si>
  <si>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</si>
  <si>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</si>
  <si>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</si>
  <si>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</si>
  <si>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</si>
  <si>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</si>
  <si>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</si>
  <si>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</si>
  <si>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</si>
  <si>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</si>
  <si>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</si>
  <si>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</si>
  <si>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</si>
  <si>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</si>
  <si>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</si>
  <si>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</si>
  <si>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</si>
  <si>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</si>
  <si>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</si>
  <si>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</si>
  <si>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</si>
  <si>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</si>
  <si>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</si>
  <si>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</si>
  <si>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</si>
  <si>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</si>
  <si>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</si>
  <si>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</si>
  <si>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</si>
  <si>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</si>
  <si>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</si>
  <si>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</si>
  <si>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</si>
  <si>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</si>
  <si>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</si>
  <si>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</si>
  <si>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</si>
  <si>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</si>
  <si>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</si>
  <si>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</si>
  <si>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</si>
  <si>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</si>
  <si>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</si>
  <si>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</si>
  <si>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</si>
  <si>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</si>
  <si>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</si>
  <si>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</si>
  <si>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</si>
  <si>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</si>
  <si>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</si>
  <si>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</si>
  <si>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</si>
  <si>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</si>
  <si>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</si>
  <si>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</si>
  <si>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</si>
  <si>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</si>
  <si>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</si>
  <si>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</si>
  <si>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</si>
  <si>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</si>
  <si>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</si>
  <si>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</si>
  <si>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</si>
  <si>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</si>
  <si>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</si>
  <si>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</si>
  <si>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</si>
  <si>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</si>
  <si>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</si>
  <si>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</si>
  <si>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</si>
  <si>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</si>
  <si>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</si>
  <si>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</si>
  <si>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</si>
  <si>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</si>
  <si>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</si>
  <si>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</si>
  <si>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</si>
  <si>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</si>
  <si>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</si>
  <si>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</si>
  <si>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</si>
  <si>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</si>
  <si>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</si>
  <si>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</si>
  <si>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</si>
  <si>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</si>
  <si>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</si>
  <si>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</si>
  <si>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</si>
  <si>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</si>
  <si>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</si>
  <si>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</si>
  <si>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</si>
  <si>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</si>
  <si>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</si>
  <si>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</si>
  <si>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</si>
  <si>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</si>
  <si>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</si>
  <si>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</si>
  <si>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</si>
  <si>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</si>
  <si>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</si>
  <si>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</si>
  <si>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</si>
  <si>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</si>
  <si>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</si>
  <si>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</si>
  <si>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</si>
  <si>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</si>
  <si>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</si>
  <si>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</si>
  <si>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</si>
  <si>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</si>
  <si>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</si>
  <si>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</si>
  <si>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</si>
  <si>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</si>
  <si>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</si>
  <si>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</si>
  <si>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</si>
  <si>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</si>
  <si>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</si>
  <si>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</si>
  <si>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</si>
  <si>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</si>
  <si>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</si>
  <si>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</si>
  <si>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</si>
  <si>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</si>
  <si>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</si>
  <si>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</si>
  <si>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</si>
  <si>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</si>
  <si>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</si>
  <si>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</si>
  <si>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</si>
  <si>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</si>
  <si>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</si>
  <si>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</si>
  <si>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</si>
  <si>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</si>
  <si>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</si>
  <si>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</si>
  <si>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</si>
  <si>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</si>
  <si>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</si>
  <si>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</si>
  <si>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</si>
  <si>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</si>
  <si>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</si>
  <si>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</si>
  <si>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</si>
  <si>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</si>
  <si>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</si>
  <si>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</si>
  <si>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</si>
  <si>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</si>
  <si>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</si>
  <si>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</si>
  <si>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</si>
  <si>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</si>
  <si>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</si>
  <si>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</si>
  <si>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</si>
  <si>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</si>
  <si>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</si>
  <si>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</si>
  <si>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</si>
  <si>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</si>
  <si>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</si>
  <si>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</si>
  <si>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</si>
  <si>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</si>
  <si>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</si>
  <si>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</si>
  <si>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</si>
  <si>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</si>
  <si>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</si>
  <si>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</si>
  <si>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</si>
  <si>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</si>
  <si>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</si>
  <si>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</si>
  <si>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</si>
  <si>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</si>
  <si>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</si>
  <si>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</si>
  <si>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</si>
  <si>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</si>
  <si>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</si>
  <si>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</si>
  <si>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</si>
  <si>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</si>
  <si>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</si>
  <si>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</si>
  <si>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</si>
  <si>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</si>
  <si>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</si>
  <si>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</si>
  <si>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</si>
  <si>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</si>
  <si>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</si>
  <si>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</si>
  <si>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</si>
  <si>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</si>
  <si>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</si>
  <si>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</si>
  <si>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</si>
  <si>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</si>
  <si>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</si>
  <si>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</si>
  <si>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</si>
  <si>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</si>
  <si>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</si>
  <si>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</si>
  <si>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</si>
  <si>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</si>
  <si>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</si>
  <si>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</si>
  <si>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</si>
  <si>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</si>
  <si>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</si>
  <si>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</si>
  <si>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</si>
  <si>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</si>
  <si>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</si>
  <si>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</si>
  <si>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</si>
  <si>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</si>
  <si>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</si>
  <si>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</si>
  <si>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</si>
  <si>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</si>
  <si>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</si>
  <si>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</si>
  <si>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</si>
  <si>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</si>
  <si>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</si>
  <si>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</si>
  <si>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</si>
  <si>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</si>
  <si>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</si>
  <si>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</si>
  <si>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</si>
  <si>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</si>
  <si>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</si>
  <si>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</si>
  <si>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</si>
  <si>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</si>
  <si>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</si>
  <si>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</si>
  <si>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</si>
  <si>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</si>
  <si>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</si>
  <si>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</si>
  <si>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</si>
  <si>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</si>
  <si>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</si>
  <si>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</si>
  <si>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</si>
  <si>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</si>
  <si>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</si>
  <si>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</si>
  <si>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</si>
  <si>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</si>
  <si>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</si>
  <si>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</si>
  <si>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</si>
  <si>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</si>
  <si>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</si>
  <si>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</si>
  <si>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</si>
  <si>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</si>
  <si>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</si>
  <si>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</si>
  <si>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</si>
  <si>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</si>
  <si>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</si>
  <si>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</si>
  <si>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</si>
  <si>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</si>
  <si>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</si>
  <si>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</si>
  <si>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</si>
  <si>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</si>
  <si>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</si>
  <si>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</si>
  <si>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</si>
  <si>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</si>
  <si>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</si>
  <si>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</si>
  <si>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</si>
  <si>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</si>
  <si>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</si>
  <si>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</si>
  <si>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</si>
  <si>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</si>
  <si>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</si>
  <si>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</si>
  <si>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</si>
  <si>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</si>
  <si>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</si>
  <si>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</si>
  <si>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</si>
  <si>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</si>
  <si>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</si>
  <si>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</si>
  <si>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</si>
  <si>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</si>
  <si>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</si>
  <si>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</si>
  <si>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</si>
  <si>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</si>
  <si>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</si>
  <si>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</si>
  <si>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</si>
  <si>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</si>
  <si>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</si>
  <si>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</si>
  <si>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</si>
  <si>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</si>
  <si>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</si>
  <si>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</si>
  <si>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</si>
  <si>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</si>
  <si>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</si>
  <si>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</si>
  <si>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</si>
  <si>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</si>
  <si>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</si>
  <si>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</si>
  <si>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</si>
  <si>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</si>
  <si>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</si>
  <si>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</si>
  <si>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</si>
  <si>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</si>
  <si>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</si>
  <si>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</si>
  <si>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</si>
  <si>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</si>
  <si>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</si>
  <si>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</si>
  <si>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</si>
  <si>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</si>
  <si>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</si>
  <si>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</si>
  <si>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</si>
  <si>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</si>
  <si>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</si>
  <si>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</si>
  <si>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</si>
  <si>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</si>
  <si>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</si>
  <si>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</si>
  <si>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</si>
  <si>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</si>
  <si>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</si>
  <si>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</si>
  <si>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</si>
  <si>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</si>
  <si>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</si>
  <si>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</si>
  <si>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</si>
  <si>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</si>
  <si>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</si>
  <si>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</si>
  <si>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</si>
  <si>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</si>
  <si>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</si>
  <si>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</si>
  <si>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</si>
  <si>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</si>
  <si>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</si>
  <si>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</si>
  <si>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</si>
  <si>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</si>
  <si>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</si>
  <si>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</si>
  <si>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</si>
  <si>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</si>
  <si>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</si>
  <si>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</si>
  <si>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</si>
  <si>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</si>
  <si>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</si>
  <si>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</si>
  <si>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</si>
  <si>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</si>
  <si>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</si>
  <si>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</si>
  <si>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</si>
  <si>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</si>
  <si>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</si>
  <si>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</si>
  <si>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</si>
  <si>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</si>
  <si>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</si>
  <si>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</si>
  <si>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</si>
  <si>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</si>
  <si>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</si>
  <si>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</si>
  <si>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</si>
  <si>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</si>
  <si>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</si>
  <si>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</si>
  <si>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</si>
  <si>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</si>
  <si>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</si>
  <si>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</si>
  <si>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</si>
  <si>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</si>
  <si>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</si>
  <si>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</si>
  <si>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</si>
  <si>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</si>
  <si>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</si>
  <si>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</si>
  <si>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</si>
  <si>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</si>
  <si>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</si>
  <si>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</si>
  <si>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</si>
  <si>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</si>
  <si>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</si>
  <si>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</si>
  <si>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</si>
  <si>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</si>
  <si>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</si>
  <si>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</si>
  <si>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</si>
  <si>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</si>
  <si>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</si>
  <si>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</si>
  <si>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</si>
  <si>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</si>
  <si>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</si>
  <si>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</si>
  <si>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</si>
  <si>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</si>
  <si>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</si>
  <si>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</si>
  <si>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</si>
  <si>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</si>
  <si>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</si>
  <si>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</si>
  <si>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</si>
  <si>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</si>
  <si>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</si>
  <si>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</si>
  <si>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</si>
  <si>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</si>
  <si>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</si>
  <si>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</si>
  <si>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</si>
  <si>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</si>
  <si>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</si>
  <si>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</si>
  <si>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</si>
  <si>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</si>
  <si>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</si>
  <si>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</si>
  <si>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</si>
  <si>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</si>
  <si>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</si>
  <si>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</si>
  <si>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</si>
  <si>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</si>
  <si>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</si>
  <si>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</si>
  <si>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</si>
  <si>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</si>
  <si>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</si>
  <si>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</si>
  <si>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</si>
  <si>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</si>
  <si>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</si>
  <si>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</si>
  <si>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</si>
  <si>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</si>
  <si>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</si>
  <si>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</si>
  <si>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</si>
  <si>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</si>
  <si>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</si>
  <si>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</si>
  <si>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</si>
  <si>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</si>
  <si>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</si>
  <si>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</si>
  <si>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</si>
  <si>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</si>
  <si>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</si>
  <si>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</si>
  <si>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</si>
  <si>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</si>
  <si>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</si>
  <si>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</si>
  <si>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</si>
  <si>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</si>
  <si>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</si>
  <si>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</si>
  <si>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</si>
  <si>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</si>
  <si>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</si>
  <si>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</si>
  <si>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</si>
  <si>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</si>
  <si>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</si>
  <si>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</si>
  <si>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</si>
  <si>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</si>
  <si>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</si>
  <si>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</si>
  <si>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</si>
  <si>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</si>
  <si>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</si>
  <si>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</si>
  <si>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</si>
  <si>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</si>
  <si>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</si>
  <si>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</si>
  <si>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</si>
  <si>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</si>
  <si>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</si>
  <si>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</si>
  <si>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</si>
  <si>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</si>
  <si>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</si>
  <si>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</si>
  <si>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</si>
  <si>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</si>
  <si>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</si>
  <si>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</si>
  <si>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</si>
  <si>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</si>
  <si>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</si>
  <si>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</si>
  <si>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</si>
  <si>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</si>
  <si>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</si>
  <si>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</si>
  <si>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</si>
  <si>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</si>
  <si>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</si>
  <si>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</si>
  <si>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</si>
  <si>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</si>
  <si>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</si>
  <si>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</si>
  <si>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</si>
  <si>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</si>
  <si>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</si>
  <si>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</si>
  <si>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</si>
  <si>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</si>
  <si>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</si>
  <si>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</si>
  <si>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</si>
  <si>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</si>
  <si>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</si>
  <si>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</si>
  <si>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</si>
  <si>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</si>
  <si>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</si>
  <si>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</si>
  <si>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</si>
  <si>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</si>
  <si>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</si>
  <si>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</si>
  <si>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</si>
  <si>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</si>
  <si>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</si>
  <si>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</si>
  <si>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</si>
  <si>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</si>
  <si>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</si>
  <si>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</si>
  <si>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</si>
  <si>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</si>
  <si>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</si>
  <si>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</si>
  <si>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</si>
  <si>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</si>
  <si>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</si>
  <si>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</si>
  <si>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</si>
  <si>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</si>
  <si>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</si>
  <si>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</si>
  <si>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</si>
  <si>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</si>
  <si>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</si>
  <si>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</si>
  <si>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</si>
  <si>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</si>
  <si>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</si>
  <si>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</si>
  <si>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</si>
  <si>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</si>
  <si>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</si>
  <si>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</si>
  <si>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</si>
  <si>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</si>
  <si>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</si>
  <si>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</si>
  <si>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</si>
  <si>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</si>
  <si>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</si>
  <si>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</si>
  <si>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</si>
  <si>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</si>
  <si>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</si>
  <si>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</si>
  <si>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</si>
  <si>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</si>
  <si>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</si>
  <si>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</si>
  <si>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</si>
  <si>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</si>
  <si>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</si>
  <si>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</si>
  <si>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</si>
  <si>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</si>
  <si>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</si>
  <si>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</si>
  <si>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</si>
  <si>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</si>
  <si>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</si>
  <si>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</si>
  <si>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</si>
  <si>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</si>
  <si>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</si>
  <si>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</si>
  <si>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</si>
  <si>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</si>
  <si>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</si>
  <si>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</si>
  <si>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</si>
  <si>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</si>
  <si>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</si>
  <si>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</si>
  <si>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</si>
  <si>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</si>
  <si>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</si>
  <si>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</si>
  <si>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</si>
  <si>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</si>
  <si>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</si>
  <si>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</si>
  <si>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</si>
  <si>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</si>
  <si>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</si>
  <si>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</si>
  <si>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</si>
  <si>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</si>
  <si>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</si>
  <si>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</si>
  <si>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</si>
  <si>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</si>
  <si>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</si>
  <si>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</si>
  <si>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</si>
  <si>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</si>
  <si>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</si>
  <si>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</si>
  <si>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</si>
  <si>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</si>
  <si>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</si>
  <si>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</si>
  <si>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</si>
  <si>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</si>
  <si>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</si>
  <si>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</si>
  <si>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</si>
  <si>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</si>
  <si>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</si>
  <si>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</si>
  <si>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</si>
  <si>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</si>
  <si>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</si>
  <si>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</si>
  <si>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</si>
  <si>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</si>
  <si>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</si>
  <si>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</si>
  <si>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</si>
  <si>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</si>
  <si>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</si>
  <si>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</si>
  <si>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</si>
  <si>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</si>
  <si>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</si>
  <si>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</si>
  <si>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</si>
  <si>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</si>
  <si>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</si>
  <si>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</si>
  <si>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</si>
  <si>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</si>
  <si>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</si>
  <si>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</si>
  <si>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</si>
  <si>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</si>
  <si>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</si>
  <si>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</si>
  <si>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</si>
  <si>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</si>
  <si>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</si>
  <si>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</si>
  <si>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</si>
  <si>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</si>
  <si>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</si>
  <si>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</si>
  <si>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</si>
  <si>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</si>
  <si>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</si>
  <si>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</si>
  <si>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</si>
  <si>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</si>
  <si>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</si>
  <si>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</si>
  <si>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</si>
  <si>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</si>
  <si>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</si>
  <si>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</si>
  <si>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</si>
  <si>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</si>
  <si>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</si>
  <si>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</si>
  <si>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</si>
  <si>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</si>
  <si>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</si>
  <si>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</si>
  <si>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</si>
  <si>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</si>
  <si>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</si>
  <si>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</si>
  <si>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</si>
  <si>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</si>
  <si>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</si>
  <si>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</si>
  <si>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</si>
  <si>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</si>
  <si>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</si>
  <si>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</si>
  <si>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</si>
  <si>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</si>
  <si>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</si>
  <si>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</si>
  <si>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</si>
  <si>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</si>
  <si>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</si>
  <si>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</si>
  <si>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</si>
  <si>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</si>
  <si>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</si>
  <si>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</si>
  <si>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</si>
  <si>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</si>
  <si>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</si>
  <si>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</si>
  <si>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</si>
  <si>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</si>
  <si>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</si>
  <si>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</si>
  <si>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</si>
  <si>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</si>
  <si>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</si>
  <si>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</si>
  <si>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</si>
  <si>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</si>
  <si>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</si>
  <si>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</si>
  <si>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</si>
  <si>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</si>
  <si>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</si>
  <si>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</si>
  <si>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</si>
  <si>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</si>
  <si>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</si>
  <si>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</si>
  <si>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</si>
  <si>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</si>
  <si>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</si>
  <si>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</si>
  <si>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</si>
  <si>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</si>
  <si>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</si>
  <si>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</si>
  <si>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</si>
  <si>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</si>
  <si>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</si>
  <si>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</si>
  <si>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</si>
  <si>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</si>
  <si>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</si>
  <si>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</si>
  <si>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</si>
  <si>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</si>
  <si>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</si>
  <si>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</si>
  <si>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</si>
  <si>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</si>
  <si>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</si>
  <si>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</si>
  <si>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</si>
  <si>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</si>
  <si>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</si>
  <si>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</si>
  <si>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</si>
  <si>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</si>
  <si>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</si>
  <si>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</si>
  <si>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</si>
  <si>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</si>
  <si>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</si>
  <si>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</si>
  <si>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</si>
  <si>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</si>
  <si>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</si>
  <si>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</si>
  <si>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</si>
  <si>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</si>
  <si>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</si>
  <si>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</si>
  <si>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</si>
  <si>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</si>
  <si>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</si>
  <si>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</si>
  <si>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</si>
  <si>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</si>
  <si>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</si>
  <si>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</si>
  <si>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</si>
  <si>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</si>
  <si>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</si>
  <si>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</si>
  <si>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</si>
  <si>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</si>
  <si>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</si>
  <si>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</si>
  <si>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</si>
  <si>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</si>
  <si>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</si>
  <si>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</si>
  <si>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</si>
  <si>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</si>
  <si>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</si>
  <si>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</si>
  <si>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</si>
  <si>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</si>
  <si>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</si>
  <si>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</si>
  <si>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</si>
  <si>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</si>
  <si>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</si>
  <si>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</si>
  <si>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</si>
  <si>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</si>
  <si>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</si>
  <si>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</si>
  <si>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</si>
  <si>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</si>
  <si>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</si>
  <si>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</si>
  <si>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</si>
  <si>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</si>
  <si>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</si>
  <si>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</si>
  <si>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</si>
  <si>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</si>
  <si>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</si>
  <si>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</si>
  <si>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</si>
  <si>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</si>
  <si>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</si>
  <si>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</si>
  <si>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</si>
  <si>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</si>
  <si>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</si>
  <si>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</si>
  <si>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</si>
  <si>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</si>
  <si>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</si>
  <si>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</si>
  <si>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</si>
  <si>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</si>
  <si>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</si>
  <si>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</si>
  <si>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</si>
  <si>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</si>
  <si>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</si>
  <si>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</si>
  <si>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</si>
  <si>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</si>
  <si>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</si>
  <si>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</si>
  <si>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</si>
  <si>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</si>
  <si>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</si>
  <si>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</si>
  <si>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</si>
  <si>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</si>
  <si>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</si>
  <si>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</si>
  <si>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</si>
  <si>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</si>
  <si>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</si>
  <si>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</si>
  <si>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</si>
  <si>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</si>
  <si>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</si>
  <si>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</si>
  <si>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</si>
  <si>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</si>
  <si>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</si>
  <si>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</si>
  <si>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</si>
  <si>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</si>
  <si>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</si>
  <si>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</si>
  <si>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</si>
  <si>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</si>
  <si>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</si>
  <si>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</si>
  <si>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</si>
  <si>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</si>
  <si>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</si>
  <si>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</si>
  <si>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</si>
  <si>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</si>
  <si>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</si>
  <si>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</si>
  <si>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</si>
  <si>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</si>
  <si>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</si>
  <si>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</si>
  <si>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</si>
  <si>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</si>
  <si>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</si>
  <si>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</si>
  <si>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</si>
  <si>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</si>
  <si>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</si>
  <si>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</si>
  <si>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</si>
  <si>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</si>
  <si>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</si>
  <si>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</si>
  <si>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</si>
  <si>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</si>
  <si>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</si>
  <si>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</si>
  <si>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</si>
  <si>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</si>
  <si>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</si>
  <si>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</si>
  <si>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</si>
  <si>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</si>
  <si>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</si>
  <si>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</si>
  <si>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</si>
  <si>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</si>
  <si>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</si>
  <si>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</si>
  <si>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</si>
  <si>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</si>
  <si>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</si>
  <si>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</si>
  <si>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</si>
  <si>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</si>
  <si>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</si>
  <si>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</si>
  <si>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</si>
  <si>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</si>
  <si>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</si>
  <si>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</si>
  <si>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</si>
  <si>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</si>
  <si>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</si>
  <si>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</si>
  <si>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</si>
  <si>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</si>
  <si>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</si>
  <si>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</si>
  <si>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</si>
  <si>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</si>
  <si>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</si>
  <si>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</si>
  <si>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</si>
  <si>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</si>
  <si>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</si>
  <si>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</si>
  <si>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</si>
  <si>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</si>
  <si>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</si>
  <si>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</si>
  <si>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</si>
  <si>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</si>
  <si>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</si>
  <si>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</si>
  <si>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</si>
  <si>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</si>
  <si>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</si>
  <si>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</si>
  <si>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</si>
  <si>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</si>
  <si>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</si>
  <si>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</si>
  <si>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</si>
  <si>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</si>
  <si>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</si>
  <si>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</si>
  <si>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</si>
  <si>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</si>
  <si>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</si>
  <si>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</si>
  <si>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</si>
  <si>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</si>
  <si>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</si>
  <si>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</si>
  <si>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</si>
  <si>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</si>
  <si>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</si>
  <si>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</si>
  <si>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</si>
  <si>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</si>
  <si>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</si>
  <si>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</si>
  <si>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</si>
  <si>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</si>
  <si>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</si>
  <si>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</si>
  <si>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</si>
  <si>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</si>
  <si>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</si>
  <si>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</si>
  <si>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</si>
  <si>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</si>
  <si>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</si>
  <si>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</si>
  <si>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</si>
  <si>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</si>
  <si>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</si>
  <si>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</si>
  <si>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</si>
  <si>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</si>
  <si>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</si>
  <si>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</si>
  <si>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</si>
  <si>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</si>
  <si>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</si>
  <si>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</si>
  <si>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</si>
  <si>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</si>
  <si>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</si>
  <si>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</si>
  <si>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</si>
  <si>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</si>
  <si>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</si>
  <si>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</si>
  <si>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</si>
  <si>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</si>
  <si>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</si>
  <si>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</si>
  <si>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</si>
  <si>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</si>
  <si>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</si>
  <si>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</si>
  <si>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</si>
  <si>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</si>
  <si>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</si>
  <si>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</si>
  <si>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</si>
  <si>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</si>
  <si>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</si>
  <si>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</si>
  <si>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</si>
  <si>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</si>
  <si>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</si>
  <si>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</si>
  <si>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</si>
  <si>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</si>
  <si>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</si>
  <si>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</si>
  <si>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</si>
  <si>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</si>
  <si>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</si>
  <si>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</si>
  <si>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</si>
  <si>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</si>
  <si>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</si>
  <si>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</si>
  <si>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</si>
  <si>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</si>
  <si>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</si>
  <si>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</si>
  <si>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</si>
  <si>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</si>
  <si>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</si>
  <si>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</si>
  <si>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</si>
  <si>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</si>
  <si>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</si>
  <si>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</si>
  <si>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</si>
  <si>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</si>
  <si>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</si>
  <si>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</si>
  <si>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</si>
  <si>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</si>
  <si>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</si>
  <si>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</si>
  <si>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</si>
  <si>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</si>
  <si>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</si>
  <si>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</si>
  <si>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</si>
  <si>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</si>
  <si>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</si>
  <si>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</si>
  <si>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</si>
  <si>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</si>
  <si>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</si>
  <si>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</si>
  <si>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</si>
  <si>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</si>
  <si>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</si>
  <si>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</si>
  <si>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</si>
  <si>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</si>
  <si>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</si>
  <si>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</si>
  <si>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</si>
  <si>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</si>
  <si>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</si>
  <si>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</si>
  <si>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</si>
  <si>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</si>
  <si>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</si>
  <si>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</si>
  <si>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</si>
  <si>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</si>
  <si>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</si>
  <si>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</si>
  <si>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</si>
  <si>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</si>
  <si>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</si>
  <si>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</si>
  <si>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</si>
  <si>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</si>
  <si>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</si>
  <si>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</si>
  <si>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</si>
  <si>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</si>
  <si>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</si>
  <si>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</si>
  <si>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</si>
  <si>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</si>
  <si>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</si>
  <si>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</si>
  <si>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</si>
  <si>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</si>
  <si>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</si>
  <si>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</si>
  <si>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</si>
  <si>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</si>
  <si>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</si>
  <si>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</si>
  <si>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</si>
  <si>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</si>
  <si>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</si>
  <si>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</si>
  <si>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</si>
  <si>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</si>
  <si>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</si>
  <si>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</si>
  <si>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</si>
  <si>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</si>
  <si>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</si>
  <si>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</si>
  <si>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</si>
  <si>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</si>
  <si>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</si>
  <si>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</si>
  <si>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</si>
  <si>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</si>
  <si>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</si>
  <si>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</si>
  <si>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</si>
  <si>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</si>
  <si>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</si>
  <si>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</si>
  <si>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</si>
  <si>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</si>
  <si>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</si>
  <si>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</si>
  <si>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</si>
  <si>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</si>
  <si>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</si>
  <si>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</si>
  <si>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</si>
  <si>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</si>
  <si>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</si>
  <si>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</si>
  <si>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</si>
  <si>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</si>
  <si>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</si>
  <si>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</si>
  <si>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</si>
  <si>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</si>
  <si>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</si>
  <si>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</si>
  <si>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</si>
  <si>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</si>
  <si>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</si>
  <si>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</si>
  <si>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</si>
  <si>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</si>
  <si>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</si>
  <si>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</si>
  <si>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</si>
  <si>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</si>
  <si>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</si>
  <si>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</si>
  <si>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</si>
  <si>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</si>
  <si>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</si>
  <si>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</si>
  <si>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</si>
  <si>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</si>
  <si>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</si>
  <si>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</si>
  <si>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</si>
  <si>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</si>
  <si>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</si>
  <si>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</si>
  <si>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</si>
  <si>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</si>
  <si>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</si>
  <si>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</si>
  <si>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</si>
  <si>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</si>
  <si>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</si>
  <si>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</si>
  <si>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</si>
  <si>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</si>
  <si>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</si>
  <si>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</si>
  <si>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</si>
  <si>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</si>
  <si>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</si>
  <si>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</si>
  <si>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</si>
  <si>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</si>
  <si>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</si>
  <si>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</si>
  <si>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</si>
  <si>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</si>
  <si>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</si>
  <si>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</si>
  <si>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</si>
  <si>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</si>
  <si>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</si>
  <si>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</si>
  <si>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</si>
  <si>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</si>
  <si>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</si>
  <si>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</si>
  <si>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</si>
  <si>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</si>
  <si>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</si>
  <si>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</si>
  <si>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</si>
  <si>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</si>
  <si>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</si>
  <si>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</si>
  <si>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</si>
  <si>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</si>
  <si>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</si>
  <si>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</si>
  <si>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</si>
  <si>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</si>
  <si>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</si>
  <si>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</si>
  <si>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</si>
  <si>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</si>
  <si>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</si>
  <si>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</si>
  <si>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</si>
  <si>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</si>
  <si>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</si>
  <si>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</si>
  <si>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</si>
  <si>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</si>
  <si>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</si>
  <si>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</si>
  <si>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</si>
  <si>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</si>
  <si>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</si>
  <si>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</si>
  <si>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</si>
  <si>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</si>
  <si>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</si>
  <si>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</si>
  <si>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</si>
  <si>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</si>
  <si>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</si>
  <si>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</si>
  <si>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</si>
  <si>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</si>
  <si>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</si>
  <si>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</si>
  <si>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</si>
  <si>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</si>
  <si>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</si>
  <si>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</si>
  <si>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</si>
  <si>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</si>
  <si>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</si>
  <si>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</si>
  <si>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</si>
  <si>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</si>
  <si>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</si>
  <si>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</si>
  <si>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</si>
  <si>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</si>
  <si>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</si>
  <si>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</si>
  <si>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</si>
  <si>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</si>
  <si>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</si>
  <si>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</si>
  <si>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</si>
  <si>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</si>
  <si>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</si>
  <si>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</si>
  <si>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</si>
  <si>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</si>
  <si>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</si>
  <si>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</si>
  <si>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</si>
  <si>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</si>
  <si>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</si>
  <si>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</si>
  <si>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</si>
  <si>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</si>
  <si>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</si>
  <si>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</si>
  <si>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</si>
  <si>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</si>
  <si>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</si>
  <si>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</si>
  <si>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</si>
  <si>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</si>
  <si>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</si>
  <si>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</si>
  <si>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</si>
  <si>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</si>
  <si>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</si>
  <si>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</si>
  <si>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</si>
  <si>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</si>
  <si>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</si>
  <si>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</si>
  <si>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</si>
  <si>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</si>
  <si>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</si>
  <si>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</si>
  <si>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</si>
  <si>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</si>
  <si>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</si>
  <si>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</si>
  <si>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</si>
  <si>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</si>
  <si>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</si>
  <si>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</si>
  <si>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</si>
  <si>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</si>
  <si>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</si>
  <si>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</si>
  <si>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</si>
  <si>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</si>
  <si>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</si>
  <si>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</si>
  <si>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</si>
  <si>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</si>
  <si>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</si>
  <si>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</si>
  <si>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</si>
  <si>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</si>
  <si>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</si>
  <si>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</si>
  <si>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</si>
  <si>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</si>
  <si>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</si>
  <si>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</si>
  <si>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</si>
  <si>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</si>
  <si>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</si>
  <si>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</si>
  <si>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</si>
  <si>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</si>
  <si>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</si>
  <si>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</si>
  <si>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</si>
  <si>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</si>
  <si>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</si>
  <si>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</si>
  <si>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</si>
  <si>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</si>
  <si>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</si>
  <si>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</si>
  <si>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</si>
  <si>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</si>
  <si>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</si>
  <si>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</si>
  <si>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</si>
  <si>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</si>
  <si>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</si>
  <si>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</si>
  <si>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</si>
  <si>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</si>
  <si>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</si>
  <si>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</si>
  <si>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</si>
  <si>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</si>
  <si>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</si>
  <si>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</si>
  <si>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</si>
  <si>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</si>
  <si>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</si>
  <si>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</si>
  <si>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</si>
  <si>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</si>
  <si>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</si>
  <si>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</si>
  <si>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</si>
  <si>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</si>
  <si>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</si>
  <si>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</si>
  <si>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</si>
  <si>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</si>
  <si>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</si>
  <si>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</si>
  <si>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</si>
  <si>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</si>
  <si>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</si>
  <si>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</si>
  <si>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</si>
  <si>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</si>
  <si>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</si>
  <si>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</si>
  <si>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</si>
  <si>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</si>
  <si>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</si>
  <si>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</si>
  <si>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</si>
  <si>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</si>
  <si>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</si>
  <si>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</si>
  <si>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</si>
  <si>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</si>
  <si>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</si>
  <si>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</si>
  <si>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</si>
  <si>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</si>
  <si>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</si>
  <si>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</si>
  <si>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</si>
  <si>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</si>
  <si>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</si>
  <si>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</si>
  <si>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</si>
  <si>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</si>
  <si>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</si>
  <si>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</si>
  <si>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</si>
  <si>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</si>
  <si>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</si>
  <si>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</si>
  <si>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</si>
  <si>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</si>
  <si>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</si>
  <si>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</si>
  <si>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</si>
  <si>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</si>
  <si>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</si>
  <si>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</si>
  <si>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</si>
  <si>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</si>
  <si>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</si>
  <si>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</si>
  <si>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</si>
  <si>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</si>
  <si>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</si>
  <si>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</si>
  <si>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</si>
  <si>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</si>
  <si>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</si>
  <si>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</si>
  <si>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</si>
  <si>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</si>
  <si>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</si>
  <si>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</si>
  <si>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</si>
  <si>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</si>
  <si>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</si>
  <si>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</si>
  <si>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</si>
  <si>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</si>
  <si>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</si>
  <si>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</si>
  <si>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</si>
  <si>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</si>
  <si>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</si>
  <si>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</si>
  <si>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</si>
  <si>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</si>
  <si>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</si>
  <si>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</si>
  <si>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</si>
  <si>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</si>
  <si>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</si>
  <si>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</si>
  <si>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</si>
  <si>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</si>
  <si>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</si>
  <si>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</si>
  <si>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</si>
  <si>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</si>
  <si>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</si>
  <si>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</si>
  <si>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</si>
  <si>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</si>
  <si>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</si>
  <si>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</si>
  <si>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</si>
  <si>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</si>
  <si>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</si>
  <si>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</si>
  <si>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</si>
  <si>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</si>
  <si>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</si>
  <si>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</si>
  <si>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</si>
  <si>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</si>
  <si>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</si>
  <si>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</si>
  <si>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</si>
  <si>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</si>
  <si>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</si>
  <si>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</si>
  <si>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</si>
  <si>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</si>
  <si>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</si>
  <si>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</si>
  <si>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</si>
  <si>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</si>
  <si>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</si>
  <si>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</si>
  <si>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</si>
  <si>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</si>
  <si>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</si>
  <si>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</si>
  <si>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</si>
  <si>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</si>
  <si>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</si>
  <si>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</si>
  <si>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</si>
  <si>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</si>
  <si>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</si>
  <si>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</si>
  <si>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</si>
  <si>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</si>
  <si>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</si>
  <si>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</si>
  <si>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</si>
  <si>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</si>
  <si>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</si>
  <si>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</si>
  <si>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</si>
  <si>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</si>
  <si>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</si>
  <si>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</si>
  <si>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</si>
  <si>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</si>
  <si>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</si>
  <si>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</si>
  <si>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</si>
  <si>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</si>
  <si>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</si>
  <si>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</si>
  <si>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</si>
  <si>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</si>
  <si>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</si>
  <si>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</si>
  <si>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</si>
  <si>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</si>
  <si>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</si>
  <si>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</si>
  <si>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</si>
  <si>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</si>
  <si>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</si>
  <si>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</si>
  <si>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</si>
  <si>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</si>
  <si>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</si>
  <si>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</si>
  <si>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</si>
  <si>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</si>
  <si>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</si>
  <si>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</si>
  <si>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</si>
  <si>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</si>
  <si>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</si>
  <si>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</si>
  <si>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</si>
  <si>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</si>
  <si>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</si>
  <si>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</si>
  <si>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</si>
  <si>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</si>
  <si>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</si>
  <si>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</si>
  <si>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</si>
  <si>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</si>
  <si>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</si>
  <si>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</si>
  <si>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</si>
  <si>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</si>
  <si>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</si>
  <si>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</si>
  <si>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</si>
  <si>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</si>
  <si>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</si>
  <si>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</si>
  <si>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</si>
  <si>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</si>
  <si>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</si>
  <si>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</si>
  <si>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</si>
  <si>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</si>
  <si>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</si>
  <si>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</si>
  <si>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</si>
  <si>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</si>
  <si>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</si>
  <si>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</si>
  <si>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</si>
  <si>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</si>
  <si>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</si>
  <si>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</si>
  <si>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</si>
  <si>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</si>
  <si>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</si>
  <si>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</si>
  <si>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</si>
  <si>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</si>
  <si>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</si>
  <si>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</si>
  <si>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</si>
  <si>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</si>
  <si>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</si>
  <si>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</si>
  <si>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</si>
  <si>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</si>
  <si>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</si>
  <si>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</si>
  <si>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</si>
  <si>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</si>
  <si>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</si>
  <si>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</si>
  <si>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</si>
  <si>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</si>
  <si>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</si>
  <si>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</si>
  <si>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</si>
  <si>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</si>
  <si>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</si>
  <si>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</si>
  <si>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</si>
  <si>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</si>
  <si>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</si>
  <si>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</si>
  <si>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</si>
  <si>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</si>
  <si>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</si>
  <si>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</si>
  <si>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</si>
  <si>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</si>
  <si>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</si>
  <si>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</si>
  <si>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</si>
  <si>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</si>
  <si>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</si>
  <si>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</si>
  <si>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</si>
  <si>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</si>
  <si>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</si>
  <si>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</si>
  <si>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</si>
  <si>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</si>
  <si>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</si>
  <si>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</si>
  <si>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</si>
  <si>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</si>
  <si>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</si>
  <si>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</si>
  <si>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</si>
  <si>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</si>
  <si>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</si>
  <si>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</si>
  <si>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</si>
  <si>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</si>
  <si>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</si>
  <si>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</si>
  <si>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</si>
  <si>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</si>
  <si>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</si>
  <si>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</si>
  <si>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</si>
  <si>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</si>
  <si>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</si>
  <si>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</si>
  <si>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</si>
  <si>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</si>
  <si>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</si>
  <si>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</si>
  <si>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</si>
  <si>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</si>
  <si>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</si>
  <si>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</si>
  <si>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</si>
  <si>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</si>
  <si>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</si>
  <si>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</si>
  <si>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</si>
  <si>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</si>
  <si>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</si>
  <si>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</si>
  <si>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</si>
  <si>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</si>
  <si>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</si>
  <si>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</si>
  <si>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</si>
  <si>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</si>
  <si>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</si>
  <si>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</si>
  <si>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</si>
  <si>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</si>
  <si>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</si>
  <si>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</si>
  <si>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</si>
  <si>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</si>
  <si>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</si>
  <si>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</si>
  <si>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</si>
  <si>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</si>
  <si>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</si>
  <si>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</si>
  <si>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</si>
  <si>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</si>
  <si>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</si>
  <si>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</si>
  <si>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</si>
  <si>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</si>
  <si>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</si>
  <si>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</si>
  <si>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</si>
  <si>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</si>
  <si>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</si>
  <si>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</si>
  <si>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</si>
  <si>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</si>
  <si>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</si>
  <si>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</si>
  <si>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</si>
  <si>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</si>
  <si>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</si>
  <si>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</si>
  <si>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</si>
  <si>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</si>
  <si>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</si>
  <si>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</si>
  <si>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</si>
  <si>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</si>
  <si>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</si>
  <si>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</si>
  <si>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</si>
  <si>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</si>
  <si>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</si>
  <si>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</si>
  <si>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</si>
  <si>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</si>
  <si>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</si>
  <si>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</si>
  <si>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</si>
  <si>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</si>
  <si>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</si>
  <si>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</si>
  <si>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</si>
  <si>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</si>
  <si>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</si>
  <si>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</si>
  <si>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</si>
  <si>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</si>
  <si>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</si>
  <si>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</si>
  <si>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</si>
  <si>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</si>
  <si>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</si>
  <si>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</si>
  <si>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</si>
  <si>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</si>
  <si>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</si>
  <si>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</si>
  <si>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</si>
  <si>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</si>
  <si>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</si>
  <si>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</si>
  <si>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</si>
  <si>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</si>
  <si>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</si>
  <si>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</si>
  <si>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</si>
  <si>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</si>
  <si>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</si>
  <si>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</si>
  <si>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</si>
  <si>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</si>
  <si>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</si>
  <si>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</si>
  <si>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</si>
  <si>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</si>
  <si>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</si>
  <si>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</si>
  <si>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</si>
  <si>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</si>
  <si>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</si>
  <si>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</si>
  <si>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</si>
  <si>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</si>
  <si>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</si>
  <si>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</si>
  <si>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</si>
  <si>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</si>
  <si>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</si>
  <si>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</si>
  <si>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</si>
  <si>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</si>
  <si>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</si>
  <si>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</si>
  <si>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</si>
  <si>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</si>
  <si>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</si>
  <si>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</si>
  <si>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</si>
  <si>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</si>
  <si>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</si>
  <si>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</si>
  <si>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</si>
  <si>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</si>
  <si>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</si>
  <si>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</si>
  <si>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</si>
  <si>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</si>
  <si>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</si>
  <si>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</si>
  <si>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</si>
  <si>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</si>
  <si>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</si>
  <si>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</si>
  <si>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</si>
  <si>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</si>
  <si>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</si>
  <si>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</si>
  <si>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</si>
  <si>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</si>
  <si>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</si>
  <si>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</si>
  <si>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</si>
  <si>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</si>
  <si>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</si>
  <si>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</si>
  <si>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</si>
  <si>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</si>
  <si>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</si>
  <si>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</si>
  <si>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</si>
  <si>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</si>
  <si>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</si>
  <si>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</si>
  <si>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</si>
  <si>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</si>
  <si>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</si>
  <si>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</si>
  <si>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</si>
  <si>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</si>
  <si>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</si>
  <si>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</si>
  <si>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</si>
  <si>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</si>
  <si>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</si>
  <si>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</si>
  <si>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</si>
  <si>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</si>
  <si>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</si>
  <si>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</si>
  <si>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</si>
  <si>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</si>
  <si>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</si>
  <si>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</si>
  <si>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</si>
  <si>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</si>
  <si>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</si>
  <si>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</si>
  <si>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</si>
  <si>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</si>
  <si>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</si>
  <si>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</si>
  <si>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</si>
  <si>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</si>
  <si>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</si>
  <si>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</si>
  <si>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</si>
  <si>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</si>
  <si>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</si>
  <si>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</si>
  <si>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</si>
  <si>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</si>
  <si>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</si>
  <si>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</si>
  <si>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</si>
  <si>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</si>
  <si>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</si>
  <si>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</si>
  <si>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</si>
  <si>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</si>
  <si>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</si>
  <si>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</si>
  <si>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</si>
  <si>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</si>
  <si>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</si>
  <si>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</si>
  <si>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</si>
  <si>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</si>
  <si>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</si>
  <si>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</si>
  <si>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</si>
  <si>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</si>
  <si>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</si>
  <si>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</si>
  <si>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</si>
  <si>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</si>
  <si>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</si>
  <si>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</si>
  <si>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</si>
  <si>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</si>
  <si>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</si>
  <si>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</si>
  <si>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</si>
  <si>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</si>
  <si>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</si>
  <si>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</si>
  <si>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</si>
  <si>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</si>
  <si>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</si>
  <si>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</si>
  <si>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</si>
  <si>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</si>
  <si>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</si>
  <si>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</si>
  <si>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</si>
  <si>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</si>
  <si>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</si>
  <si>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</si>
  <si>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</si>
  <si>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</si>
  <si>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</si>
  <si>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</si>
  <si>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</si>
  <si>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</si>
  <si>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</si>
  <si>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</si>
  <si>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</si>
  <si>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</si>
  <si>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</si>
  <si>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</si>
  <si>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</si>
  <si>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</si>
  <si>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</si>
  <si>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</si>
  <si>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</si>
  <si>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</si>
  <si>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</si>
  <si>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</si>
  <si>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</si>
  <si>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</si>
  <si>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</si>
  <si>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</si>
  <si>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</si>
  <si>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</si>
  <si>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</si>
  <si>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</si>
  <si>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</si>
  <si>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</si>
  <si>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</si>
  <si>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</si>
  <si>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</si>
  <si>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</si>
  <si>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</si>
  <si>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</si>
  <si>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</si>
  <si>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</si>
  <si>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</si>
  <si>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</si>
  <si>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</si>
  <si>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</si>
  <si>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</si>
  <si>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</si>
  <si>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</si>
  <si>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</si>
  <si>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</si>
  <si>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</si>
  <si>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</si>
  <si>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</si>
  <si>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</si>
  <si>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</si>
  <si>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</si>
  <si>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</si>
  <si>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</si>
  <si>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</si>
  <si>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</si>
  <si>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</si>
  <si>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</si>
  <si>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</si>
  <si>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</si>
  <si>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</si>
  <si>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</si>
  <si>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</si>
  <si>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</si>
  <si>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</si>
  <si>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</si>
  <si>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</si>
  <si>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</si>
  <si>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</si>
  <si>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</si>
  <si>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</si>
  <si>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</si>
  <si>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</si>
  <si>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</si>
  <si>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</si>
  <si>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</si>
  <si>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</si>
  <si>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</si>
  <si>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</si>
  <si>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</si>
  <si>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</si>
  <si>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</si>
  <si>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</si>
  <si>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</si>
  <si>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</si>
  <si>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</si>
  <si>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</si>
  <si>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</si>
  <si>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</si>
  <si>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</si>
  <si>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</si>
  <si>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</si>
  <si>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</si>
  <si>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</si>
  <si>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</si>
  <si>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</si>
  <si>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</si>
  <si>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</si>
  <si>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</si>
  <si>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</si>
  <si>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</si>
  <si>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</si>
  <si>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</si>
  <si>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</si>
  <si>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</si>
  <si>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</si>
  <si>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</si>
  <si>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</si>
  <si>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</si>
  <si>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</si>
  <si>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</si>
  <si>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</si>
  <si>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</si>
  <si>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</si>
  <si>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</si>
  <si>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</si>
  <si>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</si>
  <si>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</si>
  <si>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</si>
  <si>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</si>
  <si>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</si>
  <si>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</si>
  <si>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</si>
  <si>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</si>
  <si>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</si>
  <si>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</si>
  <si>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</si>
  <si>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</si>
  <si>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</si>
  <si>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</si>
  <si>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</si>
  <si>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</si>
  <si>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</si>
  <si>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</si>
  <si>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</si>
  <si>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</si>
  <si>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</si>
  <si>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</si>
  <si>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</si>
  <si>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</si>
  <si>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</si>
  <si>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</si>
  <si>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</si>
  <si>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</si>
  <si>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</si>
  <si>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</si>
  <si>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</si>
  <si>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</si>
  <si>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</si>
  <si>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</si>
  <si>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</si>
  <si>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</si>
  <si>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</si>
  <si>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</si>
  <si>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</si>
  <si>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</si>
  <si>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</si>
  <si>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</si>
  <si>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</si>
  <si>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</si>
  <si>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</si>
  <si>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</si>
  <si>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</si>
  <si>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</si>
  <si>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</si>
  <si>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</si>
  <si>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</si>
  <si>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</si>
  <si>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</si>
  <si>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</si>
  <si>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</si>
  <si>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</si>
  <si>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</si>
  <si>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</si>
  <si>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</si>
  <si>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</si>
  <si>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</si>
  <si>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</si>
  <si>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</si>
  <si>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</si>
  <si>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</si>
  <si>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</si>
  <si>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</si>
  <si>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</si>
  <si>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</si>
  <si>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</si>
  <si>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</si>
  <si>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</si>
  <si>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</si>
  <si>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</si>
  <si>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</si>
  <si>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</si>
  <si>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</si>
  <si>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</si>
  <si>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</si>
  <si>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</si>
  <si>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</si>
  <si>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</si>
  <si>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</si>
  <si>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</si>
  <si>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</si>
  <si>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</si>
  <si>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</si>
  <si>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</si>
  <si>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</si>
  <si>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</si>
  <si>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</si>
  <si>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</si>
  <si>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</si>
  <si>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</si>
  <si>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</si>
  <si>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</si>
  <si>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</si>
  <si>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</si>
  <si>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</si>
  <si>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</si>
  <si>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</si>
  <si>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</si>
  <si>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</si>
  <si>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</si>
  <si>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</si>
  <si>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</si>
  <si>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</si>
  <si>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</si>
  <si>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</si>
  <si>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</si>
  <si>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</si>
  <si>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</si>
  <si>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</si>
  <si>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</si>
  <si>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</si>
  <si>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</si>
  <si>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</si>
  <si>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</si>
  <si>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</si>
  <si>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</si>
  <si>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</si>
  <si>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</si>
  <si>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</si>
  <si>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</si>
  <si>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</si>
  <si>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</si>
  <si>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</si>
  <si>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</si>
  <si>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</si>
  <si>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</si>
  <si>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</si>
  <si>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</si>
  <si>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</si>
  <si>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</si>
  <si>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</si>
  <si>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</si>
  <si>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</si>
  <si>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</si>
  <si>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</si>
  <si>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</si>
  <si>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</si>
  <si>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</si>
  <si>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</si>
  <si>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</si>
  <si>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</si>
  <si>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</si>
  <si>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</si>
  <si>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</si>
  <si>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</si>
  <si>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</si>
  <si>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</si>
  <si>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</si>
  <si>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</si>
  <si>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</si>
  <si>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</si>
  <si>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</si>
  <si>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</si>
  <si>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</si>
  <si>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</si>
  <si>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</si>
  <si>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</si>
  <si>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</si>
  <si>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</si>
  <si>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</si>
  <si>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</si>
  <si>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</si>
  <si>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</si>
  <si>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</si>
  <si>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</si>
  <si>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</si>
  <si>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</si>
  <si>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</si>
  <si>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</si>
  <si>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</si>
  <si>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</si>
  <si>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</si>
  <si>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</si>
  <si>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</si>
  <si>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</si>
  <si>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</si>
  <si>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</si>
  <si>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</si>
  <si>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</si>
  <si>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</si>
  <si>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</si>
  <si>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</si>
  <si>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</si>
  <si>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</si>
  <si>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</si>
  <si>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</si>
  <si>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</si>
  <si>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</si>
  <si>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</si>
  <si>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</si>
  <si>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</si>
  <si>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</si>
  <si>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</si>
  <si>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</si>
  <si>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</si>
  <si>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</si>
  <si>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</si>
  <si>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</si>
  <si>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</si>
  <si>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</si>
  <si>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</si>
  <si>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</si>
  <si>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</si>
  <si>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</si>
  <si>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</si>
  <si>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</si>
  <si>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</si>
  <si>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</si>
  <si>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</si>
  <si>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</si>
  <si>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</si>
  <si>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</si>
  <si>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</si>
  <si>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</si>
  <si>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</si>
  <si>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</si>
  <si>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</si>
  <si>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</si>
  <si>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</si>
  <si>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</si>
  <si>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</si>
  <si>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</si>
  <si>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</si>
  <si>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</si>
  <si>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</si>
  <si>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</si>
  <si>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</si>
  <si>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</si>
  <si>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</si>
  <si>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</si>
  <si>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</si>
  <si>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</si>
  <si>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</si>
  <si>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</si>
  <si>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</si>
  <si>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</si>
  <si>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</si>
  <si>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</si>
  <si>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</si>
  <si>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</si>
  <si>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</si>
  <si>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</si>
  <si>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</si>
  <si>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</si>
  <si>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</si>
  <si>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</si>
  <si>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</si>
  <si>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</si>
  <si>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</si>
  <si>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</si>
  <si>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</si>
  <si>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</si>
  <si>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</si>
  <si>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</si>
  <si>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</si>
  <si>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</si>
  <si>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</si>
  <si>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</si>
  <si>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</si>
  <si>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</si>
  <si>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</si>
  <si>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</si>
  <si>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</si>
  <si>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</si>
  <si>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</si>
  <si>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</si>
  <si>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</si>
  <si>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</si>
  <si>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</si>
  <si>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</si>
  <si>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</si>
  <si>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</si>
  <si>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</si>
  <si>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</si>
  <si>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</si>
  <si>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</si>
  <si>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</si>
  <si>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</si>
  <si>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</si>
  <si>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</si>
  <si>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</si>
  <si>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</si>
  <si>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</si>
  <si>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</si>
  <si>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</si>
  <si>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</si>
  <si>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</si>
  <si>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</si>
  <si>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</si>
  <si>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</si>
  <si>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</si>
  <si>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</si>
  <si>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</si>
  <si>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</si>
  <si>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</si>
  <si>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</si>
  <si>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</si>
  <si>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</si>
  <si>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</si>
  <si>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</si>
  <si>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</si>
  <si>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</si>
  <si>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</si>
  <si>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</si>
  <si>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</si>
  <si>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</si>
  <si>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</si>
  <si>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</si>
  <si>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</si>
  <si>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</si>
  <si>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</si>
  <si>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</si>
  <si>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</si>
  <si>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</si>
  <si>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</si>
  <si>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</si>
  <si>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</si>
  <si>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</si>
  <si>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</si>
  <si>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</si>
  <si>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</si>
  <si>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</si>
  <si>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</si>
  <si>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</si>
  <si>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</si>
  <si>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</si>
  <si>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</si>
  <si>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</si>
  <si>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</si>
  <si>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</si>
  <si>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</si>
  <si>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</si>
  <si>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</si>
  <si>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</si>
  <si>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</si>
  <si>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</si>
  <si>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</si>
  <si>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</si>
  <si>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</si>
  <si>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</si>
  <si>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</si>
  <si>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</si>
  <si>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</si>
  <si>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</si>
  <si>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</si>
  <si>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</si>
  <si>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</si>
  <si>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</si>
  <si>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</si>
  <si>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</si>
  <si>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</si>
  <si>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</si>
  <si>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</si>
  <si>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</si>
  <si>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</si>
  <si>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</si>
  <si>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</si>
  <si>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</si>
  <si>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</si>
  <si>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</si>
  <si>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</si>
  <si>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</si>
  <si>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</si>
  <si>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</si>
  <si>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</si>
  <si>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</si>
  <si>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</si>
  <si>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</si>
  <si>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</si>
  <si>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</si>
  <si>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</si>
  <si>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</si>
  <si>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</si>
  <si>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</si>
  <si>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</si>
  <si>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</si>
  <si>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</si>
  <si>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</si>
  <si>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</si>
  <si>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</si>
  <si>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</si>
  <si>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</si>
  <si>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</si>
  <si>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</si>
  <si>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</si>
  <si>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</si>
  <si>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</si>
  <si>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</si>
  <si>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</si>
  <si>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</si>
  <si>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</si>
  <si>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</si>
  <si>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</si>
  <si>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</si>
  <si>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</si>
  <si>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</si>
  <si>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</si>
  <si>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</si>
  <si>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</si>
  <si>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</si>
  <si>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</si>
  <si>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</si>
  <si>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</si>
  <si>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</si>
  <si>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</si>
  <si>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</si>
  <si>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</si>
  <si>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</si>
  <si>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</si>
  <si>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</si>
  <si>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</si>
  <si>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</si>
  <si>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</si>
  <si>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</si>
  <si>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</si>
  <si>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</si>
  <si>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</si>
  <si>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</si>
  <si>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</si>
  <si>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</si>
  <si>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</si>
  <si>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</si>
  <si>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</si>
  <si>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</si>
  <si>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</si>
  <si>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</si>
  <si>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</si>
  <si>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</si>
  <si>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</si>
  <si>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</si>
  <si>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</si>
  <si>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</si>
  <si>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</si>
  <si>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</si>
  <si>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</si>
  <si>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</si>
  <si>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</si>
  <si>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</si>
  <si>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</si>
  <si>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</si>
  <si>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</si>
  <si>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</si>
  <si>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</si>
  <si>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</si>
  <si>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</si>
  <si>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</si>
  <si>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</si>
  <si>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</si>
  <si>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</si>
  <si>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</si>
  <si>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</si>
  <si>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</si>
  <si>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</si>
  <si>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</si>
  <si>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</si>
  <si>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</si>
  <si>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</si>
  <si>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</si>
  <si>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</si>
  <si>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</si>
  <si>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</si>
  <si>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</si>
  <si>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</si>
  <si>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</si>
  <si>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</si>
  <si>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</si>
  <si>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</si>
  <si>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</si>
  <si>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</si>
  <si>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</si>
  <si>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</si>
  <si>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</si>
  <si>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</si>
  <si>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</si>
  <si>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</si>
  <si>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</si>
  <si>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</si>
  <si>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</si>
  <si>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</si>
  <si>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</si>
  <si>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</si>
  <si>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</si>
  <si>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</si>
  <si>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</si>
  <si>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</si>
  <si>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</si>
  <si>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</si>
  <si>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</si>
  <si>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</si>
  <si>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</si>
  <si>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</si>
  <si>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</si>
  <si>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</si>
  <si>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</si>
  <si>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</si>
  <si>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</si>
  <si>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</si>
  <si>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</si>
  <si>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</si>
  <si>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</si>
  <si>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</si>
  <si>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</si>
  <si>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</si>
  <si>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</si>
  <si>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</si>
  <si>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</si>
  <si>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</si>
  <si>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</si>
  <si>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</si>
  <si>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</si>
  <si>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</si>
  <si>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</si>
  <si>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</si>
  <si>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</si>
  <si>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</si>
  <si>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</si>
  <si>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</si>
  <si>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</si>
  <si>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</si>
  <si>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</si>
  <si>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</si>
  <si>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</si>
  <si>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</si>
  <si>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</si>
  <si>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</si>
  <si>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</si>
  <si>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</si>
  <si>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</si>
  <si>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</si>
  <si>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</si>
  <si>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</si>
  <si>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</si>
  <si>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</si>
  <si>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</si>
  <si>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</si>
  <si>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</si>
  <si>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</si>
  <si>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</si>
  <si>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</si>
  <si>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</si>
  <si>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</si>
  <si>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</si>
  <si>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</si>
  <si>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</si>
  <si>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</si>
  <si>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</si>
  <si>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</si>
  <si>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</si>
  <si>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</si>
  <si>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</si>
  <si>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</si>
  <si>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</si>
  <si>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</si>
  <si>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</si>
  <si>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</si>
  <si>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</si>
  <si>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</si>
  <si>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</si>
  <si>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</si>
  <si>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</si>
  <si>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</si>
  <si>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</si>
  <si>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</si>
  <si>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</si>
  <si>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</si>
  <si>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</si>
  <si>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</si>
  <si>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</si>
  <si>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</si>
  <si>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</si>
  <si>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</si>
  <si>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</si>
  <si>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</si>
  <si>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</si>
  <si>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</si>
  <si>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</si>
  <si>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</si>
  <si>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</si>
  <si>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</si>
  <si>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</si>
  <si>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</si>
  <si>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</si>
  <si>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</si>
  <si>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</si>
  <si>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</si>
  <si>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</si>
  <si>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</si>
  <si>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</si>
  <si>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</si>
  <si>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</si>
  <si>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</si>
  <si>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</si>
  <si>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</si>
  <si>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</si>
  <si>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</si>
  <si>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</si>
  <si>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</si>
  <si>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</si>
  <si>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</si>
  <si>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</si>
  <si>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</si>
  <si>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</si>
  <si>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</si>
  <si>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</si>
  <si>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</si>
  <si>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</si>
  <si>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</si>
  <si>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</si>
  <si>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</si>
  <si>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</si>
  <si>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</si>
  <si>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</si>
  <si>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</si>
  <si>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</si>
  <si>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</si>
  <si>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</si>
  <si>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</si>
  <si>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</si>
  <si>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</si>
  <si>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</si>
  <si>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</si>
  <si>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</si>
  <si>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</si>
  <si>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</si>
  <si>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</si>
  <si>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</si>
  <si>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</si>
  <si>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</si>
  <si>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</si>
  <si>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</si>
  <si>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</si>
  <si>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</si>
  <si>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</si>
  <si>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</si>
  <si>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</si>
  <si>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</si>
  <si>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</si>
  <si>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</si>
  <si>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</si>
  <si>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</si>
  <si>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</si>
  <si>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</si>
  <si>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</si>
  <si>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</si>
  <si>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</si>
  <si>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</si>
  <si>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</si>
  <si>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</si>
  <si>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</si>
  <si>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</si>
  <si>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</si>
  <si>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</si>
  <si>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</si>
  <si>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</si>
  <si>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</si>
  <si>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</si>
  <si>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</si>
  <si>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</si>
  <si>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</si>
  <si>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</si>
  <si>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</si>
  <si>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</si>
  <si>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</si>
  <si>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</si>
  <si>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</si>
  <si>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</si>
  <si>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</si>
  <si>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</si>
  <si>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</si>
  <si>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</si>
  <si>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</si>
  <si>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</si>
  <si>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</si>
  <si>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</si>
  <si>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</si>
  <si>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</si>
  <si>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</si>
  <si>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</si>
  <si>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</si>
  <si>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</si>
  <si>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</si>
  <si>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</si>
  <si>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</si>
  <si>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</si>
  <si>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</si>
  <si>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</si>
  <si>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</si>
  <si>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</si>
  <si>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</si>
  <si>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</si>
  <si>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</si>
  <si>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</si>
  <si>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</si>
  <si>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</si>
  <si>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</si>
  <si>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</si>
  <si>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</si>
  <si>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</si>
  <si>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</si>
  <si>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</si>
  <si>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</si>
  <si>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</si>
  <si>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</si>
  <si>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</si>
  <si>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</si>
  <si>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</si>
  <si>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</si>
  <si>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</si>
  <si>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</si>
  <si>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</si>
  <si>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</si>
  <si>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</si>
  <si>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</si>
  <si>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</si>
  <si>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</si>
  <si>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</si>
  <si>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</si>
  <si>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</si>
  <si>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</si>
  <si>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</si>
  <si>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</si>
  <si>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</si>
  <si>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</si>
  <si>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</si>
  <si>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</si>
  <si>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</si>
  <si>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</si>
  <si>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</si>
  <si>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</si>
  <si>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</si>
  <si>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</si>
  <si>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</si>
  <si>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</si>
  <si>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</si>
  <si>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</si>
  <si>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</si>
  <si>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</si>
  <si>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</si>
  <si>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</si>
  <si>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</si>
  <si>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</si>
  <si>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</si>
  <si>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</si>
  <si>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</si>
  <si>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</si>
  <si>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</si>
  <si>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</si>
  <si>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</si>
  <si>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</si>
  <si>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</si>
  <si>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</si>
  <si>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</si>
  <si>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</si>
  <si>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</si>
  <si>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</si>
  <si>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</si>
  <si>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</si>
  <si>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</si>
  <si>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</si>
  <si>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</si>
  <si>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</si>
  <si>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</si>
  <si>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</si>
  <si>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</si>
  <si>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</si>
  <si>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</si>
  <si>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</si>
  <si>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</si>
  <si>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</si>
  <si>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</si>
  <si>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</si>
  <si>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</si>
  <si>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</si>
  <si>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</si>
  <si>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</si>
  <si>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</si>
  <si>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</si>
  <si>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</si>
  <si>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</si>
  <si>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</si>
  <si>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</si>
  <si>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</si>
  <si>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</si>
  <si>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</si>
  <si>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</si>
  <si>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</si>
  <si>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</si>
  <si>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</si>
  <si>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</si>
  <si>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</si>
  <si>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</si>
  <si>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</si>
  <si>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</si>
  <si>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</si>
  <si>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</si>
  <si>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</si>
  <si>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</si>
  <si>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</si>
  <si>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</si>
  <si>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</si>
  <si>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</si>
  <si>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</si>
  <si>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</si>
  <si>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</si>
  <si>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</si>
  <si>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</si>
  <si>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</si>
  <si>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</si>
  <si>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</si>
  <si>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</si>
  <si>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</si>
  <si>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</si>
  <si>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</si>
  <si>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</si>
  <si>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</si>
  <si>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</si>
  <si>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</si>
  <si>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</si>
  <si>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</si>
  <si>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</si>
  <si>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</si>
  <si>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</si>
  <si>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</si>
  <si>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</si>
  <si>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</si>
  <si>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</si>
  <si>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</si>
  <si>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</si>
  <si>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</si>
  <si>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</si>
  <si>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</si>
  <si>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</si>
  <si>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</si>
  <si>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</si>
  <si>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</si>
  <si>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</si>
  <si>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</si>
  <si>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</si>
  <si>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</si>
  <si>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</si>
  <si>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</si>
  <si>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</si>
  <si>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</si>
  <si>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</si>
  <si>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</si>
  <si>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</si>
  <si>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</si>
  <si>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</si>
  <si>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</si>
  <si>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</si>
  <si>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</si>
  <si>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</si>
  <si>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</si>
  <si>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</si>
  <si>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</si>
  <si>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</si>
  <si>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</si>
  <si>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</si>
  <si>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</si>
  <si>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</si>
  <si>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</si>
  <si>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</si>
  <si>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</si>
  <si>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</si>
  <si>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</si>
  <si>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</si>
  <si>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</si>
  <si>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</si>
  <si>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</si>
  <si>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</si>
  <si>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</si>
  <si>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</si>
  <si>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</si>
  <si>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</si>
  <si>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</si>
  <si>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</si>
  <si>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</si>
  <si>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</si>
  <si>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</si>
  <si>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</si>
  <si>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</si>
  <si>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</si>
  <si>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</si>
  <si>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</si>
  <si>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</si>
  <si>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</si>
  <si>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</si>
  <si>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</si>
  <si>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</si>
  <si>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</si>
  <si>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</si>
  <si>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</si>
  <si>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</si>
  <si>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</si>
  <si>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</si>
  <si>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</si>
  <si>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</si>
  <si>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</si>
  <si>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</si>
  <si>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</si>
  <si>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</si>
  <si>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</si>
  <si>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</si>
  <si>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</si>
  <si>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</si>
  <si>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</si>
  <si>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</si>
  <si>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</si>
  <si>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</si>
  <si>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</si>
  <si>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</si>
  <si>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</si>
  <si>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</si>
  <si>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</si>
  <si>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</si>
  <si>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</si>
  <si>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</si>
  <si>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</si>
  <si>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</si>
  <si>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</si>
  <si>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</si>
  <si>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</si>
  <si>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</si>
  <si>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</si>
  <si>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</si>
  <si>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</si>
  <si>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</si>
  <si>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</si>
  <si>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</si>
  <si>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</si>
  <si>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</si>
  <si>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</si>
  <si>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</si>
  <si>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</si>
  <si>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</si>
  <si>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</si>
  <si>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</si>
  <si>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</si>
  <si>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</si>
  <si>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</si>
  <si>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</si>
  <si>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</si>
  <si>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</si>
  <si>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</si>
  <si>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</si>
  <si>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</si>
  <si>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</si>
  <si>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</si>
  <si>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</si>
  <si>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</si>
  <si>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</si>
  <si>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</si>
  <si>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</si>
  <si>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</si>
  <si>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</si>
  <si>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</si>
  <si>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</si>
  <si>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</si>
  <si>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</si>
  <si>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</si>
  <si>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</si>
  <si>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</si>
  <si>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</si>
  <si>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</si>
  <si>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</si>
  <si>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</si>
  <si>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</si>
  <si>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</si>
  <si>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</si>
  <si>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</si>
  <si>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</si>
  <si>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</si>
  <si>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</si>
  <si>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</si>
  <si>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</si>
  <si>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</si>
  <si>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</si>
  <si>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</si>
  <si>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</si>
  <si>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</si>
  <si>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</si>
  <si>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</si>
  <si>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</si>
  <si>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</si>
  <si>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</si>
  <si>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</si>
  <si>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</si>
  <si>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</si>
  <si>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</si>
  <si>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</si>
  <si>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</si>
  <si>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</si>
  <si>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</si>
  <si>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</si>
  <si>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</si>
  <si>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</si>
  <si>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</si>
  <si>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</si>
  <si>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</si>
  <si>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</si>
  <si>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</si>
  <si>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</si>
  <si>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</si>
  <si>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</si>
  <si>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</si>
  <si>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</si>
  <si>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</si>
  <si>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</si>
  <si>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</si>
  <si>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</si>
  <si>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</si>
  <si>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</si>
  <si>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</si>
  <si>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</si>
  <si>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</si>
  <si>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</si>
  <si>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</si>
  <si>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</si>
  <si>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</si>
  <si>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</si>
  <si>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</si>
  <si>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</si>
  <si>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</si>
  <si>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</si>
  <si>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</si>
  <si>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</si>
  <si>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</si>
  <si>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</si>
  <si>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</si>
  <si>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</si>
  <si>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</si>
  <si>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</si>
  <si>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</si>
  <si>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</si>
  <si>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</si>
  <si>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</si>
  <si>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</si>
  <si>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</si>
  <si>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</si>
  <si>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</si>
  <si>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</si>
  <si>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</si>
  <si>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</si>
  <si>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</si>
  <si>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</si>
  <si>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</si>
  <si>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</si>
  <si>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</si>
  <si>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</si>
  <si>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</si>
  <si>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</si>
  <si>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</si>
  <si>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</si>
  <si>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</si>
  <si>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</si>
  <si>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</si>
  <si>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</si>
  <si>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</si>
  <si>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</si>
  <si>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</si>
  <si>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</si>
  <si>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</si>
  <si>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</si>
  <si>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</si>
  <si>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</si>
  <si>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</si>
  <si>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</si>
  <si>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</si>
  <si>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</si>
  <si>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</si>
  <si>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</si>
  <si>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</si>
  <si>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</si>
  <si>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</si>
  <si>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</si>
  <si>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</si>
  <si>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</si>
  <si>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</si>
  <si>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</si>
  <si>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</si>
  <si>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</si>
  <si>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</si>
  <si>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</si>
  <si>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</si>
  <si>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</si>
  <si>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</si>
  <si>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</si>
  <si>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</si>
  <si>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</si>
  <si>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</si>
  <si>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</si>
  <si>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</si>
  <si>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</si>
  <si>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</si>
  <si>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</si>
  <si>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</si>
  <si>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</si>
  <si>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</si>
  <si>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</si>
  <si>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</si>
  <si>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</si>
  <si>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</si>
  <si>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</si>
  <si>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</si>
  <si>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</si>
  <si>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</si>
  <si>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</si>
  <si>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</si>
  <si>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</si>
  <si>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</si>
  <si>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</si>
  <si>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</si>
  <si>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</si>
  <si>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</si>
  <si>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</si>
  <si>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</si>
  <si>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</si>
  <si>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</si>
  <si>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</si>
  <si>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</si>
  <si>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</si>
  <si>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</si>
  <si>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</si>
  <si>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</si>
  <si>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</si>
  <si>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</si>
  <si>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</si>
  <si>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</si>
  <si>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</si>
  <si>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</si>
  <si>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</si>
  <si>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</si>
  <si>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</si>
  <si>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</si>
  <si>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</si>
  <si>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</si>
  <si>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</si>
  <si>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</si>
  <si>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</si>
  <si>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</si>
  <si>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</si>
  <si>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</si>
  <si>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</si>
  <si>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</si>
  <si>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</si>
  <si>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</si>
  <si>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</si>
  <si>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</si>
  <si>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</si>
  <si>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</si>
  <si>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</si>
  <si>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</si>
  <si>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</si>
  <si>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</si>
  <si>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</si>
  <si>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</si>
  <si>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</si>
  <si>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</si>
  <si>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</si>
  <si>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</si>
  <si>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</si>
  <si>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</si>
  <si>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</si>
  <si>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</si>
  <si>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</si>
  <si>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</si>
  <si>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</si>
  <si>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</si>
  <si>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</si>
  <si>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</si>
  <si>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</si>
  <si>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</si>
  <si>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</si>
  <si>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</si>
  <si>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</si>
  <si>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</si>
  <si>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</si>
  <si>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</si>
  <si>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</si>
  <si>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</si>
  <si>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</si>
  <si>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</si>
  <si>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</si>
  <si>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</si>
  <si>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</si>
  <si>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</si>
  <si>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</si>
  <si>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</si>
  <si>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</si>
  <si>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</si>
  <si>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</si>
  <si>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</si>
  <si>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</si>
  <si>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</si>
  <si>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</si>
  <si>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</si>
  <si>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</si>
  <si>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</si>
  <si>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</si>
  <si>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</si>
  <si>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</si>
  <si>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</si>
  <si>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</si>
  <si>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</si>
  <si>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</si>
  <si>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</si>
  <si>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</si>
  <si>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</si>
  <si>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</si>
  <si>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</si>
  <si>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</si>
  <si>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</si>
  <si>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</si>
  <si>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</si>
  <si>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</si>
  <si>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</si>
  <si>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</si>
  <si>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</si>
  <si>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</si>
  <si>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</si>
  <si>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</si>
  <si>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</si>
  <si>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</si>
  <si>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</si>
  <si>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</si>
  <si>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</si>
  <si>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</si>
  <si>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</si>
  <si>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</si>
  <si>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</si>
  <si>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</si>
  <si>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</si>
  <si>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</si>
  <si>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</si>
  <si>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</si>
  <si>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</si>
  <si>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</si>
  <si>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</si>
  <si>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</si>
  <si>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</si>
  <si>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</si>
  <si>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</si>
  <si>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</si>
  <si>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</si>
  <si>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</si>
  <si>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</si>
  <si>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</si>
  <si>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</si>
  <si>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</si>
  <si>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</si>
  <si>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</si>
  <si>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</si>
  <si>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</si>
  <si>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</si>
  <si>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</si>
  <si>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</si>
  <si>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</si>
  <si>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</si>
  <si>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</si>
  <si>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</si>
  <si>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</si>
  <si>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</si>
  <si>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</si>
  <si>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</si>
  <si>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</si>
  <si>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</si>
  <si>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</si>
  <si>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</si>
  <si>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</si>
  <si>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</si>
  <si>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</si>
  <si>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</si>
  <si>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</si>
  <si>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</si>
  <si>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</si>
  <si>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</si>
  <si>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</si>
  <si>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</si>
  <si>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</si>
  <si>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</si>
  <si>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</si>
  <si>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</si>
  <si>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</si>
  <si>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</si>
  <si>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</si>
  <si>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</si>
  <si>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</si>
  <si>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</si>
  <si>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</si>
  <si>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</si>
  <si>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</si>
  <si>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</si>
  <si>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</si>
  <si>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</si>
  <si>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</si>
  <si>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</si>
  <si>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</si>
  <si>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</si>
  <si>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</si>
  <si>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</si>
  <si>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</si>
  <si>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</si>
  <si>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</si>
  <si>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</si>
  <si>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</si>
  <si>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</si>
  <si>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</si>
  <si>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</si>
  <si>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</si>
  <si>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</si>
  <si>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</si>
  <si>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</si>
  <si>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</si>
  <si>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</si>
  <si>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</si>
  <si>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</si>
  <si>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</si>
  <si>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</si>
  <si>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</si>
  <si>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</si>
  <si>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</si>
  <si>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</si>
  <si>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</si>
  <si>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</si>
  <si>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</si>
  <si>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</si>
  <si>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</si>
  <si>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</si>
  <si>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</si>
  <si>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</si>
  <si>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</si>
  <si>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</si>
  <si>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</si>
  <si>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</si>
  <si>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</si>
  <si>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</si>
  <si>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</si>
  <si>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</si>
  <si>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</si>
  <si>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</si>
  <si>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</si>
  <si>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</si>
  <si>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</si>
  <si>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</si>
  <si>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</si>
  <si>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</si>
  <si>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</si>
  <si>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</si>
  <si>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</si>
  <si>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</si>
  <si>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</si>
  <si>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</si>
  <si>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</si>
  <si>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</si>
  <si>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</si>
  <si>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</si>
  <si>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</si>
  <si>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</si>
  <si>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</si>
  <si>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</si>
  <si>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</si>
  <si>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</si>
  <si>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</si>
  <si>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</si>
  <si>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</si>
  <si>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</si>
  <si>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</si>
  <si>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</si>
  <si>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</si>
  <si>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</si>
  <si>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</si>
  <si>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</si>
  <si>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</si>
  <si>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</si>
  <si>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</si>
  <si>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</si>
  <si>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</si>
  <si>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</si>
  <si>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</si>
  <si>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</si>
  <si>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</si>
  <si>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</si>
  <si>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</si>
  <si>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</si>
  <si>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</si>
  <si>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</si>
  <si>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</si>
  <si>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</si>
  <si>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</si>
  <si>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</si>
  <si>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</si>
  <si>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</si>
  <si>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</si>
  <si>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</si>
  <si>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</si>
  <si>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</si>
  <si>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</si>
  <si>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</si>
  <si>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</si>
  <si>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</si>
  <si>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</si>
  <si>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</si>
  <si>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</si>
  <si>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</si>
  <si>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</si>
  <si>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</si>
  <si>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</si>
  <si>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</si>
  <si>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</si>
  <si>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</si>
  <si>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</si>
  <si>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</si>
  <si>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</si>
  <si>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</si>
  <si>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</si>
  <si>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</si>
  <si>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</si>
  <si>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</si>
  <si>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</si>
  <si>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</si>
  <si>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</si>
  <si>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</si>
  <si>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</si>
  <si>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</si>
  <si>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</si>
  <si>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</si>
  <si>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</si>
  <si>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</si>
  <si>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</si>
  <si>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</si>
  <si>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</si>
  <si>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</si>
  <si>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</si>
  <si>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</si>
  <si>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</si>
  <si>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</si>
  <si>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</si>
  <si>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</si>
  <si>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</si>
  <si>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</si>
  <si>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</si>
  <si>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</si>
  <si>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</si>
  <si>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</si>
  <si>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</si>
  <si>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</si>
  <si>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</si>
  <si>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</si>
  <si>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</si>
  <si>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</si>
  <si>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</si>
  <si>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</si>
  <si>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</si>
  <si>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</si>
  <si>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</si>
  <si>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</si>
  <si>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</si>
  <si>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</si>
  <si>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</si>
  <si>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</si>
  <si>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</si>
  <si>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</si>
  <si>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</si>
  <si>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</si>
  <si>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</si>
  <si>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</si>
  <si>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</si>
  <si>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</si>
  <si>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</si>
  <si>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</si>
  <si>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</si>
  <si>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</si>
  <si>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</si>
  <si>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</si>
  <si>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</si>
  <si>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</si>
  <si>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</si>
  <si>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</si>
  <si>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</si>
  <si>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</si>
  <si>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</si>
  <si>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</si>
  <si>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</si>
  <si>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</si>
  <si>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</si>
  <si>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</si>
  <si>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</si>
  <si>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</si>
  <si>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</si>
  <si>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</si>
  <si>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</si>
  <si>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</si>
  <si>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</si>
  <si>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</si>
  <si>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</si>
  <si>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</si>
  <si>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</si>
  <si>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</si>
  <si>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</si>
  <si>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</si>
  <si>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</si>
  <si>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</si>
  <si>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</si>
  <si>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</si>
  <si>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</si>
  <si>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</si>
  <si>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</si>
  <si>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</si>
  <si>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</si>
  <si>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</si>
  <si>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</si>
  <si>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</si>
  <si>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</si>
  <si>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</si>
  <si>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</si>
  <si>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</si>
  <si>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</si>
  <si>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</si>
  <si>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</si>
  <si>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</si>
  <si>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</si>
  <si>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</si>
  <si>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</si>
  <si>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</si>
  <si>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</si>
  <si>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</si>
  <si>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</si>
  <si>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</si>
  <si>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</si>
  <si>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</si>
  <si>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</si>
  <si>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</si>
  <si>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</si>
  <si>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</si>
  <si>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</si>
  <si>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</si>
  <si>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</si>
  <si>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</si>
  <si>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</si>
  <si>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</si>
  <si>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</si>
  <si>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</si>
  <si>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</si>
  <si>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</si>
  <si>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</si>
  <si>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</si>
  <si>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</si>
  <si>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</si>
  <si>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</si>
  <si>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</si>
  <si>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</si>
  <si>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</si>
  <si>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</si>
  <si>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</si>
  <si>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</si>
  <si>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</si>
  <si>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</si>
  <si>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</si>
  <si>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</si>
  <si>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</si>
  <si>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</si>
  <si>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</si>
  <si>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</si>
  <si>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</si>
  <si>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</si>
  <si>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</si>
  <si>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</si>
  <si>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</si>
  <si>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</si>
  <si>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</si>
  <si>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</si>
  <si>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</si>
  <si>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</si>
  <si>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</si>
  <si>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</si>
  <si>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</si>
  <si>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</si>
  <si>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</si>
  <si>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</si>
  <si>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</si>
  <si>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</si>
  <si>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</si>
  <si>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</si>
  <si>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</si>
  <si>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</si>
  <si>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</si>
  <si>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</si>
  <si>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</si>
  <si>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</si>
  <si>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</si>
  <si>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</si>
  <si>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</si>
  <si>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</si>
  <si>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</si>
  <si>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</si>
  <si>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</si>
  <si>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</si>
  <si>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</si>
  <si>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</si>
  <si>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</si>
  <si>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</si>
  <si>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</si>
  <si>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</si>
  <si>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</si>
  <si>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</si>
  <si>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</si>
  <si>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</si>
  <si>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</si>
  <si>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</si>
  <si>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</si>
  <si>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</si>
  <si>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</si>
  <si>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</si>
  <si>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</si>
  <si>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</si>
  <si>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</si>
  <si>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</si>
  <si>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</si>
  <si>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</si>
  <si>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</si>
  <si>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</si>
  <si>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</si>
  <si>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</si>
  <si>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</si>
  <si>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</si>
  <si>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</si>
  <si>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</si>
  <si>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</si>
  <si>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</si>
  <si>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</si>
  <si>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</si>
  <si>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</si>
  <si>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</si>
  <si>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</si>
  <si>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</si>
  <si>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</si>
  <si>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</si>
  <si>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</si>
  <si>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</si>
  <si>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</si>
  <si>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</si>
  <si>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</si>
  <si>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</si>
  <si>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</si>
  <si>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</si>
  <si>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</si>
  <si>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</si>
  <si>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</si>
  <si>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</si>
  <si>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</si>
  <si>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</si>
  <si>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</si>
  <si>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</si>
  <si>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</si>
  <si>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</si>
  <si>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</si>
  <si>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</si>
  <si>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</si>
  <si>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</si>
  <si>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</si>
  <si>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</si>
  <si>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</si>
  <si>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</si>
  <si>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</si>
  <si>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</si>
  <si>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</si>
  <si>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</si>
  <si>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</si>
  <si>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</si>
  <si>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</si>
  <si>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</si>
  <si>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</si>
  <si>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</si>
  <si>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</si>
  <si>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</si>
  <si>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</si>
  <si>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</si>
  <si>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</si>
  <si>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</si>
  <si>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</si>
  <si>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</si>
  <si>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</si>
  <si>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</si>
  <si>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</si>
  <si>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</si>
  <si>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</si>
  <si>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</si>
  <si>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</si>
  <si>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</si>
  <si>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</si>
  <si>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</si>
  <si>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</si>
  <si>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</si>
  <si>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</si>
  <si>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</si>
  <si>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</si>
  <si>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</si>
  <si>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</si>
  <si>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</si>
  <si>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</si>
  <si>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</si>
  <si>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</si>
  <si>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</si>
  <si>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</si>
  <si>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</si>
  <si>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</si>
  <si>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</si>
  <si>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</si>
  <si>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</si>
  <si>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</si>
  <si>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</si>
  <si>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</si>
  <si>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</si>
  <si>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</si>
  <si>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</si>
  <si>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</si>
  <si>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</si>
  <si>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</si>
  <si>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</si>
  <si>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</si>
  <si>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</si>
  <si>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</si>
  <si>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</si>
  <si>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</si>
  <si>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</si>
  <si>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</si>
  <si>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</si>
  <si>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</si>
  <si>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</si>
  <si>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</si>
  <si>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</si>
  <si>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</si>
  <si>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</si>
  <si>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</si>
  <si>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</si>
  <si>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</si>
  <si>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</si>
  <si>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</si>
  <si>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</si>
  <si>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</si>
  <si>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</si>
  <si>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</si>
  <si>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</si>
  <si>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</si>
  <si>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</si>
  <si>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</si>
  <si>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</si>
  <si>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</si>
  <si>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</si>
  <si>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</si>
  <si>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</si>
  <si>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</si>
  <si>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</si>
  <si>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</si>
  <si>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</si>
  <si>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</si>
  <si>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</si>
  <si>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</si>
  <si>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</si>
  <si>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</si>
  <si>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</si>
  <si>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</si>
  <si>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</si>
  <si>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</si>
  <si>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</si>
  <si>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</si>
  <si>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</si>
  <si>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</si>
  <si>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</si>
  <si>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</si>
  <si>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</si>
  <si>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</si>
  <si>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</si>
  <si>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</si>
  <si>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</si>
  <si>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</si>
  <si>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</si>
  <si>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</si>
  <si>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</si>
  <si>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</si>
  <si>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</si>
  <si>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</si>
  <si>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</si>
  <si>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</si>
  <si>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</si>
  <si>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</si>
  <si>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</si>
  <si>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</si>
  <si>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</si>
  <si>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</si>
  <si>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</si>
  <si>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</si>
  <si>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</si>
  <si>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</si>
  <si>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</si>
  <si>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</si>
  <si>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</si>
  <si>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</si>
  <si>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</si>
  <si>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</si>
  <si>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</si>
  <si>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</si>
  <si>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</si>
  <si>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</si>
  <si>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</si>
  <si>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</si>
  <si>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</si>
  <si>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</si>
  <si>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</si>
  <si>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</si>
  <si>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</si>
  <si>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</si>
  <si>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</si>
  <si>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</si>
  <si>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</si>
  <si>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</si>
  <si>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</si>
  <si>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</si>
  <si>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</si>
  <si>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</si>
  <si>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</si>
  <si>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</si>
  <si>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</si>
  <si>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</si>
  <si>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</si>
  <si>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</si>
  <si>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</si>
  <si>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</si>
  <si>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</si>
  <si>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</si>
  <si>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</si>
  <si>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</si>
  <si>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</si>
  <si>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</si>
  <si>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</si>
  <si>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</si>
  <si>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</si>
  <si>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</si>
  <si>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</si>
  <si>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</si>
  <si>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</si>
  <si>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</si>
  <si>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</si>
  <si>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</si>
  <si>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</si>
  <si>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</si>
  <si>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</si>
  <si>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</si>
  <si>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</si>
  <si>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</si>
  <si>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</si>
  <si>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</si>
  <si>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</si>
  <si>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</si>
  <si>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</si>
  <si>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</si>
  <si>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</si>
  <si>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</si>
  <si>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</si>
  <si>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</si>
  <si>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</si>
  <si>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</si>
  <si>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</si>
  <si>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</si>
  <si>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</si>
  <si>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</si>
  <si>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</si>
  <si>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</si>
  <si>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</si>
  <si>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</si>
  <si>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</si>
  <si>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</si>
  <si>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</si>
  <si>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</si>
  <si>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</si>
  <si>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</si>
  <si>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</si>
  <si>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</si>
  <si>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</si>
  <si>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</si>
  <si>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</si>
  <si>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</si>
  <si>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</si>
  <si>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</si>
  <si>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</si>
  <si>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</si>
  <si>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</si>
  <si>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</si>
  <si>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</si>
  <si>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</si>
  <si>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</si>
  <si>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</si>
  <si>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</si>
  <si>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</si>
  <si>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</si>
  <si>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</si>
  <si>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</si>
  <si>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</si>
  <si>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</si>
  <si>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</si>
  <si>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</si>
  <si>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</si>
  <si>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</si>
  <si>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</si>
  <si>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</si>
  <si>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</si>
  <si>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</si>
  <si>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</si>
  <si>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</si>
  <si>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</si>
  <si>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</si>
  <si>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</si>
  <si>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</si>
  <si>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</si>
  <si>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</si>
  <si>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</si>
  <si>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</si>
  <si>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</si>
  <si>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</si>
  <si>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</si>
  <si>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</si>
  <si>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</si>
  <si>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</si>
  <si>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</si>
  <si>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</si>
  <si>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</si>
  <si>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</si>
  <si>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</si>
  <si>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</si>
  <si>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</si>
  <si>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</si>
  <si>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</si>
  <si>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</si>
  <si>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</si>
  <si>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</si>
  <si>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</si>
  <si>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</si>
  <si>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</si>
  <si>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</si>
  <si>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</si>
  <si>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</si>
  <si>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</si>
  <si>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</si>
  <si>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</si>
  <si>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</si>
  <si>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</si>
  <si>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</si>
  <si>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</si>
  <si>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</si>
  <si>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</si>
  <si>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</si>
  <si>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</si>
  <si>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</si>
  <si>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</si>
  <si>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</si>
  <si>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</si>
  <si>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</si>
  <si>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</si>
  <si>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</si>
  <si>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</si>
  <si>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</si>
  <si>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</si>
  <si>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</si>
  <si>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</si>
  <si>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</si>
  <si>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</si>
  <si>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</si>
  <si>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</si>
  <si>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</si>
  <si>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</si>
  <si>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</si>
  <si>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</si>
  <si>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</si>
  <si>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</si>
  <si>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</si>
  <si>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</si>
  <si>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</si>
  <si>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</si>
  <si>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</si>
  <si>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</si>
  <si>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</si>
  <si>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</si>
  <si>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</si>
  <si>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</si>
  <si>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</si>
  <si>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</si>
  <si>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</si>
  <si>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</si>
  <si>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</si>
  <si>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</si>
  <si>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</si>
  <si>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</si>
  <si>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</si>
  <si>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</si>
  <si>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</si>
  <si>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</si>
  <si>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</si>
  <si>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</si>
  <si>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</si>
  <si>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</si>
  <si>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</si>
  <si>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</si>
  <si>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</si>
  <si>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</si>
  <si>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</si>
  <si>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</si>
  <si>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</si>
  <si>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</si>
  <si>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</si>
  <si>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</si>
  <si>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</si>
  <si>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</si>
  <si>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</si>
  <si>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</si>
  <si>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</si>
  <si>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</si>
  <si>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</si>
  <si>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</si>
  <si>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</si>
  <si>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</si>
  <si>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</si>
  <si>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</si>
  <si>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</si>
  <si>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</si>
  <si>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</si>
  <si>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</si>
  <si>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</si>
  <si>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</si>
  <si>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</si>
  <si>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</si>
  <si>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</si>
  <si>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</si>
  <si>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</si>
  <si>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</si>
  <si>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</si>
  <si>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</si>
  <si>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</si>
  <si>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</si>
  <si>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</si>
  <si>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</si>
  <si>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</si>
  <si>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</si>
  <si>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</si>
  <si>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</si>
  <si>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</si>
  <si>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</si>
  <si>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</si>
  <si>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</si>
  <si>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</si>
  <si>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</si>
  <si>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</si>
  <si>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</si>
  <si>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</si>
  <si>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</si>
  <si>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</si>
  <si>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</si>
  <si>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</si>
  <si>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</si>
  <si>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</si>
  <si>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</si>
  <si>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</si>
  <si>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</si>
  <si>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</si>
  <si>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</si>
  <si>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</si>
  <si>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</si>
  <si>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</si>
  <si>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</si>
  <si>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</si>
  <si>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</si>
  <si>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</si>
  <si>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</si>
  <si>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</si>
  <si>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</si>
  <si>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</si>
  <si>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</si>
  <si>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</si>
  <si>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</si>
  <si>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</si>
  <si>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</si>
  <si>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</si>
  <si>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</si>
  <si>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</si>
  <si>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</si>
  <si>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</si>
  <si>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</si>
  <si>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</si>
  <si>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</si>
  <si>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</si>
  <si>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</si>
  <si>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</si>
  <si>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</si>
  <si>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</si>
  <si>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</si>
  <si>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</si>
  <si>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</si>
  <si>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</si>
  <si>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</si>
  <si>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</si>
  <si>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</si>
  <si>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</si>
  <si>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</si>
  <si>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</si>
  <si>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</si>
  <si>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</si>
  <si>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</si>
  <si>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</si>
  <si>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</si>
  <si>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</si>
  <si>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</si>
  <si>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</si>
  <si>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</si>
  <si>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</si>
  <si>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</si>
  <si>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</si>
  <si>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</si>
  <si>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</si>
  <si>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</si>
  <si>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</si>
  <si>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</si>
  <si>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</si>
  <si>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</si>
  <si>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</si>
  <si>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</si>
  <si>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</si>
  <si>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</si>
  <si>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</si>
  <si>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</si>
  <si>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</si>
  <si>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</si>
  <si>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</si>
  <si>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</si>
  <si>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</si>
  <si>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</si>
  <si>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</si>
  <si>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</si>
  <si>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</si>
  <si>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</si>
  <si>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</si>
  <si>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</si>
  <si>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</si>
  <si>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</si>
  <si>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</si>
  <si>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</si>
  <si>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</si>
  <si>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</si>
  <si>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</si>
  <si>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</si>
  <si>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</si>
  <si>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</si>
  <si>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</si>
  <si>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</si>
  <si>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</si>
  <si>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</si>
  <si>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</si>
  <si>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</si>
  <si>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</si>
  <si>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</si>
  <si>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</si>
  <si>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</si>
  <si>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</si>
  <si>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</si>
  <si>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</si>
  <si>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</si>
  <si>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</si>
  <si>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</si>
  <si>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</si>
  <si>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</si>
  <si>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</si>
  <si>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</si>
  <si>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</si>
  <si>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</si>
  <si>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</si>
  <si>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</si>
  <si>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</si>
  <si>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</si>
  <si>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</si>
  <si>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</si>
  <si>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</si>
  <si>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</si>
  <si>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</si>
  <si>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</si>
  <si>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</si>
  <si>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</si>
  <si>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</si>
  <si>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</si>
  <si>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</si>
  <si>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</si>
  <si>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</si>
  <si>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</si>
  <si>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</si>
  <si>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</si>
  <si>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</si>
  <si>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</si>
  <si>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</si>
  <si>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</si>
  <si>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</si>
  <si>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</si>
  <si>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</si>
  <si>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</si>
  <si>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</si>
  <si>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</si>
  <si>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</si>
  <si>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</si>
  <si>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</si>
  <si>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</si>
  <si>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</si>
  <si>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</si>
  <si>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</si>
  <si>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</si>
  <si>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</si>
  <si>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</si>
  <si>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</si>
  <si>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</si>
  <si>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</si>
  <si>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</si>
  <si>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</si>
  <si>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</si>
  <si>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</si>
  <si>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</si>
  <si>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</si>
  <si>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</si>
  <si>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</si>
  <si>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</si>
  <si>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</si>
  <si>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</si>
  <si>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</si>
  <si>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</si>
  <si>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</si>
  <si>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</si>
  <si>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</si>
  <si>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</si>
  <si>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</si>
  <si>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</si>
  <si>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</si>
  <si>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</si>
  <si>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</si>
  <si>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</si>
  <si>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</si>
  <si>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</si>
  <si>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</si>
  <si>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</si>
  <si>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</si>
  <si>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</si>
  <si>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</si>
  <si>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</si>
  <si>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</si>
  <si>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</si>
  <si>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</si>
  <si>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</si>
  <si>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</si>
  <si>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</si>
  <si>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</si>
  <si>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</si>
  <si>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</si>
  <si>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</si>
  <si>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</si>
  <si>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</si>
  <si>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</si>
  <si>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</si>
  <si>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</si>
  <si>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</si>
  <si>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</si>
  <si>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</si>
  <si>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</si>
  <si>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</si>
  <si>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</si>
  <si>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</si>
  <si>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</si>
  <si>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</si>
  <si>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</si>
  <si>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</si>
  <si>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</si>
  <si>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</si>
  <si>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</si>
  <si>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</si>
  <si>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</si>
  <si>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</si>
  <si>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</si>
  <si>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</si>
  <si>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</si>
  <si>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</si>
  <si>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</si>
  <si>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</si>
  <si>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</si>
  <si>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</si>
  <si>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</si>
  <si>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</si>
  <si>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</si>
  <si>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</si>
  <si>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</si>
  <si>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</si>
  <si>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</si>
  <si>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</si>
  <si>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</si>
  <si>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</si>
  <si>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</si>
  <si>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</si>
  <si>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</si>
  <si>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</si>
  <si>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</si>
  <si>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</si>
  <si>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</si>
  <si>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</si>
  <si>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</si>
  <si>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</si>
  <si>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</si>
  <si>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</si>
  <si>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</si>
  <si>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</si>
  <si>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</si>
  <si>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</si>
  <si>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</si>
  <si>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</si>
  <si>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</si>
  <si>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</si>
  <si>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</si>
  <si>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</si>
  <si>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</si>
  <si>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</si>
  <si>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</si>
  <si>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</si>
  <si>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</si>
  <si>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</si>
  <si>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</si>
  <si>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</si>
  <si>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</si>
  <si>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</si>
  <si>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</si>
  <si>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</si>
  <si>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</si>
  <si>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</si>
  <si>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</si>
  <si>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</si>
  <si>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</si>
  <si>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</si>
  <si>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</si>
  <si>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</si>
  <si>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</si>
  <si>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</si>
  <si>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</si>
  <si>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</si>
  <si>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</si>
  <si>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</si>
  <si>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</si>
  <si>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</si>
  <si>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</si>
  <si>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</si>
  <si>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</si>
  <si>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</si>
  <si>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</si>
  <si>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</si>
  <si>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</si>
  <si>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</si>
  <si>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</si>
  <si>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</si>
  <si>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</si>
  <si>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</si>
  <si>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</si>
  <si>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</si>
  <si>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</si>
  <si>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</si>
  <si>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</si>
  <si>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</si>
  <si>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</si>
  <si>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</si>
  <si>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</si>
  <si>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</si>
  <si>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</si>
  <si>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</si>
  <si>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</si>
  <si>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</si>
  <si>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</si>
  <si>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</si>
  <si>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</si>
  <si>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</si>
  <si>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</si>
  <si>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</si>
  <si>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</si>
  <si>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</si>
  <si>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</si>
  <si>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</si>
  <si>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</si>
  <si>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</si>
  <si>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</si>
  <si>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</si>
  <si>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</si>
  <si>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</si>
  <si>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</si>
  <si>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</si>
  <si>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</si>
  <si>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</si>
  <si>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</si>
  <si>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</si>
  <si>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</si>
  <si>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</si>
  <si>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</si>
  <si>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</si>
  <si>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</si>
  <si>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</si>
  <si>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</si>
  <si>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</si>
  <si>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</si>
  <si>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</si>
  <si>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</si>
  <si>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</si>
  <si>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</si>
  <si>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</si>
  <si>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</si>
  <si>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</si>
  <si>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</si>
  <si>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</si>
  <si>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</si>
  <si>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</si>
  <si>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</si>
  <si>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</si>
  <si>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</si>
  <si>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</si>
  <si>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</si>
  <si>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</si>
  <si>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</si>
  <si>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</si>
  <si>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</si>
  <si>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</si>
  <si>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</si>
  <si>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</si>
  <si>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</si>
  <si>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</si>
  <si>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</si>
  <si>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</si>
  <si>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</si>
  <si>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</si>
  <si>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</si>
  <si>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</si>
  <si>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</si>
  <si>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</si>
  <si>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</si>
  <si>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</si>
  <si>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</si>
  <si>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</si>
  <si>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</si>
  <si>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</si>
  <si>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</si>
  <si>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</si>
  <si>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</si>
  <si>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</si>
  <si>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</si>
  <si>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</si>
  <si>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</si>
  <si>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</si>
  <si>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</si>
  <si>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</si>
  <si>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</si>
  <si>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</si>
  <si>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</si>
  <si>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</si>
  <si>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</si>
  <si>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</si>
  <si>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</si>
  <si>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</si>
  <si>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</si>
  <si>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</si>
  <si>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</si>
  <si>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</si>
  <si>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</si>
  <si>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</si>
  <si>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</si>
  <si>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</si>
  <si>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</si>
  <si>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</si>
  <si>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</si>
  <si>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</si>
  <si>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</si>
  <si>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</si>
  <si>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</si>
  <si>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</si>
  <si>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</si>
  <si>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</si>
  <si>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</si>
  <si>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</si>
  <si>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</si>
  <si>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</si>
  <si>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</si>
  <si>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</si>
  <si>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</si>
  <si>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</si>
  <si>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</si>
  <si>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</si>
  <si>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</si>
  <si>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</si>
  <si>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</si>
  <si>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</si>
  <si>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</si>
  <si>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</si>
  <si>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</si>
  <si>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</si>
  <si>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</si>
  <si>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</si>
  <si>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</si>
  <si>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</si>
  <si>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</si>
  <si>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</si>
  <si>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</si>
  <si>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</si>
  <si>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</si>
  <si>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</si>
  <si>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</si>
  <si>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</si>
  <si>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</si>
  <si>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</si>
  <si>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</si>
  <si>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</si>
  <si>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</si>
  <si>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</si>
  <si>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</si>
  <si>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</si>
  <si>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</si>
  <si>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</si>
  <si>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</si>
  <si>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</si>
  <si>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</si>
  <si>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</si>
  <si>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</si>
  <si>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</si>
  <si>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</si>
  <si>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</si>
  <si>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</si>
  <si>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</si>
  <si>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</si>
  <si>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</si>
  <si>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</si>
  <si>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</si>
  <si>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</si>
  <si>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</si>
  <si>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</si>
  <si>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</si>
  <si>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</si>
  <si>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</si>
  <si>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</si>
  <si>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</si>
  <si>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</si>
  <si>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</si>
  <si>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</si>
  <si>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</si>
  <si>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</si>
  <si>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</si>
  <si>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</si>
  <si>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</si>
  <si>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</si>
  <si>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</si>
  <si>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</si>
  <si>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</si>
  <si>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</si>
  <si>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</si>
  <si>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</si>
  <si>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</si>
  <si>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</si>
  <si>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</si>
  <si>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</si>
  <si>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</si>
  <si>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</si>
  <si>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</si>
  <si>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</si>
  <si>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</si>
  <si>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</si>
  <si>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</si>
  <si>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</si>
  <si>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</si>
  <si>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</si>
  <si>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</si>
  <si>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</si>
  <si>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</si>
  <si>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</si>
  <si>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</si>
  <si>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</si>
  <si>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</si>
  <si>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</si>
  <si>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</si>
  <si>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</si>
  <si>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</si>
  <si>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</si>
  <si>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</si>
  <si>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</si>
  <si>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</si>
  <si>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</si>
  <si>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</si>
  <si>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</si>
  <si>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</si>
  <si>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</si>
  <si>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</si>
  <si>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</si>
  <si>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</si>
  <si>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</si>
  <si>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</si>
  <si>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</si>
  <si>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</si>
  <si>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</si>
  <si>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</si>
  <si>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</si>
  <si>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</si>
  <si>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</si>
  <si>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</si>
  <si>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</si>
  <si>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</si>
  <si>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</si>
  <si>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</si>
  <si>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</si>
  <si>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</si>
  <si>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</si>
  <si>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</si>
  <si>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</si>
  <si>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</si>
  <si>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</si>
  <si>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</si>
  <si>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</si>
  <si>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</si>
  <si>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</si>
  <si>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</si>
  <si>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</si>
  <si>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</si>
  <si>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</si>
  <si>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</si>
  <si>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</si>
  <si>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</si>
  <si>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</si>
  <si>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</si>
  <si>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</si>
  <si>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</si>
  <si>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</si>
  <si>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</si>
  <si>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</si>
  <si>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</si>
  <si>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</si>
  <si>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</si>
  <si>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</si>
  <si>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</si>
  <si>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</si>
  <si>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</si>
  <si>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</si>
  <si>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</si>
  <si>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</si>
  <si>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</si>
  <si>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</si>
  <si>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</si>
  <si>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</si>
  <si>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</si>
  <si>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</si>
  <si>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</si>
  <si>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</si>
  <si>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</si>
  <si>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</si>
  <si>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</si>
  <si>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</si>
  <si>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</si>
  <si>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</si>
  <si>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</si>
  <si>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</si>
  <si>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</si>
  <si>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</si>
  <si>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</si>
  <si>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</si>
  <si>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</si>
  <si>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</si>
  <si>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</si>
  <si>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</si>
  <si>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</si>
  <si>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</si>
  <si>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</si>
  <si>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</si>
  <si>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</si>
  <si>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</si>
  <si>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</si>
  <si>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</si>
  <si>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</si>
  <si>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</si>
  <si>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</si>
  <si>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</si>
  <si>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</si>
  <si>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</si>
  <si>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</si>
  <si>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</si>
  <si>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</si>
  <si>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</si>
  <si>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</si>
  <si>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</si>
  <si>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</si>
  <si>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</si>
  <si>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</si>
  <si>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</si>
  <si>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</si>
  <si>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</si>
  <si>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</si>
  <si>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</si>
  <si>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</si>
  <si>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</si>
  <si>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</si>
  <si>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</si>
  <si>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</si>
  <si>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</si>
  <si>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</si>
  <si>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</si>
  <si>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</si>
  <si>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</si>
  <si>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</si>
  <si>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</si>
  <si>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</si>
  <si>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</si>
  <si>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</si>
  <si>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</si>
  <si>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</si>
  <si>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</si>
  <si>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</si>
  <si>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</si>
  <si>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</si>
  <si>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</si>
  <si>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</si>
  <si>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</si>
  <si>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</si>
  <si>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</si>
  <si>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</si>
  <si>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</si>
  <si>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</si>
  <si>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</si>
  <si>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</si>
  <si>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</si>
  <si>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</si>
  <si>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</si>
  <si>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</si>
  <si>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</si>
  <si>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</si>
  <si>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</si>
  <si>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</si>
  <si>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</si>
  <si>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</si>
  <si>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</si>
  <si>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</si>
  <si>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</si>
  <si>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</si>
  <si>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</si>
  <si>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</si>
  <si>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</si>
  <si>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</si>
  <si>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</si>
  <si>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</si>
  <si>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</si>
  <si>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</si>
  <si>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</si>
  <si>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</si>
  <si>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</si>
  <si>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</si>
  <si>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</si>
  <si>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</si>
  <si>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</si>
  <si>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</si>
  <si>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</si>
  <si>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</si>
  <si>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</si>
  <si>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</si>
  <si>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</si>
  <si>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</si>
  <si>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</si>
  <si>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</si>
  <si>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</si>
  <si>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</si>
  <si>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</si>
  <si>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</si>
  <si>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</si>
  <si>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</si>
  <si>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</si>
  <si>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</si>
  <si>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</si>
  <si>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</si>
  <si>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</si>
  <si>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</si>
  <si>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</si>
  <si>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</si>
  <si>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</si>
  <si>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</si>
  <si>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</si>
  <si>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</si>
  <si>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</si>
  <si>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</si>
  <si>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</si>
  <si>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</si>
  <si>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</si>
  <si>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</si>
  <si>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</si>
  <si>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</si>
  <si>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</si>
  <si>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</si>
  <si>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</si>
  <si>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</si>
  <si>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</si>
  <si>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</si>
  <si>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</si>
  <si>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</si>
  <si>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</si>
  <si>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</si>
  <si>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</si>
  <si>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</si>
  <si>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</si>
  <si>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</si>
  <si>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</si>
  <si>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</si>
  <si>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</si>
  <si>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</si>
  <si>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</si>
  <si>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</si>
  <si>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</si>
  <si>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</si>
  <si>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</si>
  <si>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</si>
  <si>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</si>
  <si>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</si>
  <si>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</si>
  <si>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</si>
  <si>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</si>
  <si>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</si>
  <si>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</si>
  <si>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</si>
  <si>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</si>
  <si>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</si>
  <si>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</si>
  <si>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</si>
  <si>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</si>
  <si>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</si>
  <si>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</si>
  <si>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</si>
  <si>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</si>
  <si>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</si>
  <si>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</si>
  <si>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</si>
  <si>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</si>
  <si>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</si>
  <si>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</si>
  <si>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</si>
  <si>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</si>
  <si>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</si>
  <si>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</si>
  <si>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</si>
  <si>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</si>
  <si>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</si>
  <si>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</si>
  <si>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</si>
  <si>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</si>
  <si>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</si>
  <si>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</si>
  <si>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</si>
  <si>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</si>
  <si>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</si>
  <si>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</si>
  <si>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</si>
  <si>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</si>
  <si>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</si>
  <si>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</si>
  <si>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</si>
  <si>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</si>
  <si>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</si>
  <si>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</si>
  <si>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</si>
  <si>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</si>
  <si>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</si>
  <si>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</si>
  <si>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</si>
  <si>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</si>
  <si>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</si>
  <si>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</si>
  <si>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</si>
  <si>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</si>
  <si>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</si>
  <si>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</si>
  <si>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</si>
  <si>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</si>
  <si>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</si>
  <si>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</si>
  <si>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</si>
  <si>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</si>
  <si>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</si>
  <si>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</si>
  <si>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</si>
  <si>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</si>
  <si>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</si>
  <si>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</si>
  <si>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</si>
  <si>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</si>
  <si>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</si>
  <si>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</si>
  <si>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</si>
  <si>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</si>
  <si>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</si>
  <si>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</si>
  <si>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</si>
  <si>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</si>
  <si>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</si>
  <si>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</si>
  <si>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</si>
  <si>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</si>
  <si>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</si>
  <si>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</si>
  <si>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</si>
  <si>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</si>
  <si>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</si>
  <si>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</si>
  <si>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</si>
  <si>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</si>
  <si>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</si>
  <si>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</si>
  <si>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</si>
  <si>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</si>
  <si>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</si>
  <si>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</si>
  <si>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</si>
  <si>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</si>
  <si>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</si>
  <si>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</si>
  <si>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</si>
  <si>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</si>
  <si>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</si>
  <si>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</si>
  <si>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</si>
  <si>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</si>
  <si>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</si>
  <si>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</si>
  <si>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</si>
  <si>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</si>
  <si>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</si>
  <si>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</si>
  <si>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</si>
  <si>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</si>
  <si>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</si>
  <si>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</si>
  <si>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</si>
  <si>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</si>
  <si>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</si>
  <si>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</si>
  <si>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</si>
  <si>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</si>
  <si>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</si>
  <si>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</si>
  <si>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</si>
  <si>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</si>
  <si>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</si>
  <si>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</si>
  <si>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</si>
  <si>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</si>
  <si>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</si>
  <si>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</si>
  <si>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</si>
  <si>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</si>
  <si>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</si>
  <si>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</si>
  <si>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</si>
  <si>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</si>
  <si>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</si>
  <si>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</si>
  <si>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</si>
  <si>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</si>
  <si>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</si>
  <si>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</si>
  <si>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</si>
  <si>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</si>
  <si>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</si>
  <si>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</si>
  <si>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</si>
  <si>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</si>
  <si>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</si>
  <si>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</si>
  <si>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</si>
  <si>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</si>
  <si>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</si>
  <si>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</si>
  <si>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</si>
  <si>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</si>
  <si>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</si>
  <si>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</si>
  <si>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</si>
  <si>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</si>
  <si>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</si>
  <si>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</si>
  <si>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</si>
  <si>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</si>
  <si>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</si>
  <si>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</si>
  <si>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</si>
  <si>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</si>
  <si>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</si>
  <si>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</si>
  <si>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</si>
  <si>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</si>
  <si>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</si>
  <si>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</si>
  <si>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</si>
  <si>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</si>
  <si>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</si>
  <si>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</si>
  <si>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</si>
  <si>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</si>
  <si>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</si>
  <si>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</si>
  <si>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</si>
  <si>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</si>
  <si>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</si>
  <si>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</si>
  <si>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</si>
  <si>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</si>
  <si>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</si>
  <si>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</si>
  <si>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</si>
  <si>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</si>
  <si>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</si>
  <si>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</si>
  <si>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</si>
  <si>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</si>
  <si>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</si>
  <si>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</si>
  <si>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</si>
  <si>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</si>
  <si>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</si>
  <si>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</si>
  <si>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</si>
  <si>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</si>
  <si>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</si>
  <si>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</si>
  <si>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</si>
  <si>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</si>
  <si>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</si>
  <si>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</si>
  <si>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</si>
  <si>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</si>
  <si>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</si>
  <si>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</si>
  <si>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</si>
  <si>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</si>
  <si>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</si>
  <si>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</si>
  <si>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</si>
  <si>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</si>
  <si>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</si>
  <si>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</si>
  <si>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</si>
  <si>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</si>
  <si>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</si>
  <si>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</si>
  <si>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</si>
  <si>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</si>
  <si>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</si>
  <si>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</si>
  <si>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</si>
  <si>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</si>
  <si>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</si>
  <si>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</si>
  <si>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</si>
  <si>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</si>
  <si>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</si>
  <si>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</si>
  <si>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</si>
  <si>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</si>
  <si>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</si>
  <si>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</si>
  <si>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</si>
  <si>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</si>
  <si>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</si>
  <si>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</si>
  <si>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</si>
  <si>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</si>
  <si>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</si>
  <si>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</si>
  <si>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</si>
  <si>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</si>
  <si>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</si>
  <si>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</si>
  <si>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</si>
  <si>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</si>
  <si>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</si>
  <si>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</si>
  <si>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</si>
  <si>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</si>
  <si>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</si>
  <si>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</si>
  <si>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</si>
  <si>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</si>
  <si>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</si>
  <si>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</si>
  <si>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</si>
  <si>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</si>
  <si>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</si>
  <si>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</si>
  <si>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</si>
  <si>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</si>
  <si>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</si>
  <si>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</si>
  <si>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</si>
  <si>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</si>
  <si>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</si>
  <si>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</si>
  <si>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</si>
  <si>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</si>
  <si>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</si>
  <si>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</si>
  <si>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</si>
  <si>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</si>
  <si>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</si>
  <si>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</si>
  <si>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</si>
  <si>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</si>
  <si>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</si>
  <si>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</si>
  <si>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</si>
  <si>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</si>
  <si>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</si>
  <si>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</si>
  <si>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</si>
  <si>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</si>
  <si>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</si>
  <si>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</si>
  <si>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</si>
  <si>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</si>
  <si>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</si>
  <si>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</si>
  <si>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</si>
  <si>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</si>
  <si>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</si>
  <si>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</si>
  <si>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</si>
  <si>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</si>
  <si>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</si>
  <si>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</si>
  <si>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</si>
  <si>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</si>
  <si>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</si>
  <si>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</si>
  <si>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</si>
  <si>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</si>
  <si>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</si>
  <si>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</si>
  <si>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</si>
  <si>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</si>
  <si>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</si>
  <si>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</si>
  <si>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</si>
  <si>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</si>
  <si>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</si>
  <si>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</si>
  <si>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</si>
  <si>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</si>
  <si>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</si>
  <si>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</si>
  <si>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</si>
  <si>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</si>
  <si>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</si>
  <si>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</si>
  <si>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</si>
  <si>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</si>
  <si>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</si>
  <si>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</si>
  <si>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</si>
  <si>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</si>
  <si>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</si>
  <si>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</si>
  <si>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</si>
  <si>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</si>
  <si>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</si>
  <si>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</si>
  <si>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</si>
  <si>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</si>
  <si>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</si>
  <si>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</si>
  <si>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</si>
  <si>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</si>
  <si>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</si>
  <si>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</si>
  <si>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</si>
  <si>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</si>
  <si>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</si>
  <si>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</si>
  <si>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</si>
  <si>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</si>
  <si>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</si>
  <si>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</si>
  <si>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</si>
  <si>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</si>
  <si>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</si>
  <si>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</si>
  <si>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</si>
  <si>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</si>
  <si>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</si>
  <si>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</si>
  <si>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</si>
  <si>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</si>
  <si>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</si>
  <si>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</si>
  <si>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</si>
  <si>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</si>
  <si>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</si>
  <si>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</si>
  <si>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</si>
  <si>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</si>
  <si>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</si>
  <si>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</si>
  <si>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</si>
  <si>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</si>
  <si>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</si>
  <si>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</si>
  <si>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</si>
  <si>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</si>
  <si>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</si>
  <si>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</si>
  <si>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</si>
  <si>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</si>
  <si>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</si>
  <si>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</si>
  <si>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</si>
  <si>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</si>
  <si>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</si>
  <si>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</si>
  <si>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</si>
  <si>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</si>
  <si>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</si>
  <si>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</si>
  <si>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</si>
  <si>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</si>
  <si>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</si>
  <si>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</si>
  <si>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</si>
  <si>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</si>
  <si>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</si>
  <si>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</si>
  <si>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</si>
  <si>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</si>
  <si>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</si>
  <si>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</si>
  <si>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</si>
  <si>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</si>
  <si>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</si>
  <si>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</si>
  <si>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</si>
  <si>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</si>
  <si>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</si>
  <si>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</si>
  <si>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</si>
  <si>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</si>
  <si>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</si>
  <si>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</si>
  <si>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</si>
  <si>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</si>
  <si>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</si>
  <si>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</si>
  <si>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</si>
  <si>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</si>
  <si>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</si>
  <si>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</si>
  <si>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</si>
  <si>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</si>
  <si>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</si>
  <si>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</si>
  <si>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</si>
  <si>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</si>
  <si>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</si>
  <si>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</si>
  <si>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</si>
  <si>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</si>
  <si>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</si>
  <si>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</si>
  <si>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</si>
  <si>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</si>
  <si>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</si>
  <si>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</si>
  <si>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</si>
  <si>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</si>
  <si>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</si>
  <si>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</si>
  <si>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</si>
  <si>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</si>
  <si>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</si>
  <si>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</si>
  <si>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</si>
  <si>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</si>
  <si>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</si>
  <si>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</si>
  <si>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</si>
  <si>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</si>
  <si>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</si>
  <si>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</si>
  <si>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</si>
  <si>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</si>
  <si>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</si>
  <si>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</si>
  <si>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</si>
  <si>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</si>
  <si>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</si>
  <si>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</si>
  <si>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</si>
  <si>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</si>
  <si>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</si>
  <si>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</si>
  <si>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</si>
  <si>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</si>
  <si>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</si>
  <si>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</si>
  <si>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</si>
  <si>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</si>
  <si>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</si>
  <si>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</si>
  <si>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</si>
  <si>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</si>
  <si>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</si>
  <si>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</si>
  <si>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</si>
  <si>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</si>
  <si>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</si>
  <si>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</si>
  <si>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</si>
  <si>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</si>
  <si>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</si>
  <si>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</si>
  <si>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</si>
  <si>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</si>
  <si>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</si>
  <si>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</si>
  <si>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</si>
  <si>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</si>
  <si>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</si>
  <si>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</si>
  <si>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</si>
  <si>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</si>
  <si>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</si>
  <si>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</si>
  <si>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</si>
  <si>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</si>
  <si>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</si>
  <si>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</si>
  <si>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</si>
  <si>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</si>
  <si>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</si>
  <si>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</si>
  <si>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</si>
  <si>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</si>
  <si>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</si>
  <si>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</si>
  <si>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</si>
  <si>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</si>
  <si>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</si>
  <si>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</si>
  <si>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</si>
  <si>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</si>
  <si>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</si>
  <si>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</si>
  <si>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</si>
  <si>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</si>
  <si>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</si>
  <si>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</si>
  <si>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</si>
  <si>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</si>
  <si>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</si>
  <si>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</si>
  <si>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</si>
  <si>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</si>
  <si>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</si>
  <si>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</si>
  <si>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</si>
  <si>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</si>
  <si>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</si>
  <si>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</si>
  <si>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</si>
  <si>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</si>
  <si>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</si>
  <si>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</si>
  <si>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</si>
  <si>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</si>
  <si>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</si>
  <si>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</si>
  <si>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</si>
  <si>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</si>
  <si>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</si>
  <si>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</si>
  <si>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</si>
  <si>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</si>
  <si>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</si>
  <si>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</si>
  <si>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</si>
  <si>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</si>
  <si>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</si>
  <si>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</si>
  <si>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</si>
  <si>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</si>
  <si>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</si>
  <si>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</si>
  <si>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</si>
  <si>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</si>
  <si>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</si>
  <si>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</si>
  <si>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</si>
  <si>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</si>
  <si>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</si>
  <si>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</si>
  <si>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</si>
  <si>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</si>
  <si>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</si>
  <si>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</si>
  <si>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</si>
  <si>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</si>
  <si>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</si>
  <si>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</si>
  <si>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</si>
  <si>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</si>
  <si>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</si>
  <si>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</si>
  <si>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</si>
  <si>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</si>
  <si>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</si>
  <si>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</si>
  <si>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</si>
  <si>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</si>
  <si>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</si>
  <si>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</si>
  <si>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</si>
  <si>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</si>
  <si>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</si>
  <si>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</si>
  <si>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</si>
  <si>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</si>
  <si>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</si>
  <si>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</si>
  <si>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</si>
  <si>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</si>
  <si>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</si>
  <si>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</si>
  <si>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</si>
  <si>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</si>
  <si>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</si>
  <si>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</si>
  <si>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</si>
  <si>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</si>
  <si>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</si>
  <si>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</si>
  <si>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</si>
  <si>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</si>
  <si>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</si>
  <si>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</si>
  <si>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</si>
  <si>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</si>
  <si>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</si>
  <si>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</si>
  <si>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</si>
  <si>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</si>
  <si>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</si>
  <si>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</si>
  <si>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</si>
  <si>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</si>
  <si>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</si>
  <si>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</si>
  <si>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</si>
  <si>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</si>
  <si>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</si>
  <si>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</si>
  <si>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</si>
  <si>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</si>
  <si>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</si>
  <si>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</si>
  <si>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</si>
  <si>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</si>
  <si>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</si>
  <si>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</si>
  <si>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</si>
  <si>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</si>
  <si>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</si>
  <si>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</si>
  <si>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</si>
  <si>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</si>
  <si>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</si>
  <si>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</si>
  <si>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</si>
  <si>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</si>
  <si>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</si>
  <si>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</si>
  <si>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</si>
  <si>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</si>
  <si>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</si>
  <si>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</si>
  <si>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</si>
  <si>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</si>
  <si>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</si>
  <si>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</si>
  <si>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</si>
  <si>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</si>
  <si>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</si>
  <si>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</si>
  <si>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</si>
  <si>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</si>
  <si>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</si>
  <si>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</si>
  <si>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</si>
  <si>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</si>
  <si>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</si>
  <si>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</si>
  <si>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</si>
  <si>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</si>
  <si>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</si>
  <si>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</si>
  <si>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</si>
  <si>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</si>
  <si>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</si>
  <si>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</si>
  <si>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</si>
  <si>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</si>
  <si>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</si>
  <si>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</si>
  <si>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</si>
  <si>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</si>
  <si>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</si>
  <si>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</si>
  <si>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</si>
  <si>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</si>
  <si>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</si>
  <si>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</si>
  <si>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</si>
  <si>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</si>
  <si>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</si>
  <si>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</si>
  <si>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</si>
  <si>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</si>
  <si>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</si>
  <si>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</si>
  <si>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</si>
  <si>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</si>
  <si>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</si>
  <si>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</si>
  <si>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</si>
  <si>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</si>
  <si>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</si>
  <si>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</si>
  <si>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</si>
  <si>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</si>
  <si>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</si>
  <si>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</si>
  <si>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</si>
  <si>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</si>
  <si>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</si>
  <si>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</si>
  <si>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</si>
  <si>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</si>
  <si>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</si>
  <si>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</si>
  <si>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</si>
  <si>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</si>
  <si>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</si>
  <si>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</si>
  <si>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</si>
  <si>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</si>
  <si>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</si>
  <si>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</si>
  <si>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</si>
  <si>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</si>
  <si>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</si>
  <si>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</si>
  <si>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</si>
  <si>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</si>
  <si>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</si>
  <si>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</si>
  <si>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</si>
  <si>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</si>
  <si>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</si>
  <si>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</si>
  <si>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</si>
  <si>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</si>
  <si>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</si>
  <si>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</si>
  <si>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</si>
  <si>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</si>
  <si>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</si>
  <si>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</si>
  <si>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</si>
  <si>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</si>
  <si>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</si>
  <si>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</si>
  <si>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</si>
  <si>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</si>
  <si>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</si>
  <si>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</si>
  <si>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</si>
  <si>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</si>
  <si>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</si>
  <si>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</si>
  <si>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</si>
  <si>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</si>
  <si>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</si>
  <si>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</si>
  <si>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</si>
  <si>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</si>
  <si>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</si>
  <si>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</si>
  <si>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</si>
  <si>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</si>
  <si>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</si>
  <si>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</si>
  <si>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</si>
  <si>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</si>
  <si>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</si>
  <si>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</si>
  <si>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</si>
  <si>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</si>
  <si>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</si>
  <si>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</si>
  <si>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</si>
  <si>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</si>
  <si>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</si>
  <si>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</si>
  <si>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</si>
  <si>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</si>
  <si>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</si>
  <si>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</si>
  <si>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</si>
  <si>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</si>
  <si>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</si>
  <si>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</si>
  <si>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</si>
  <si>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</si>
  <si>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</si>
  <si>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</si>
  <si>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</si>
  <si>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</si>
  <si>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</si>
  <si>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</si>
  <si>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</si>
  <si>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</si>
  <si>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</si>
  <si>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</si>
  <si>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</si>
  <si>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</si>
  <si>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</si>
  <si>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</si>
  <si>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</si>
  <si>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</si>
  <si>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</si>
  <si>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</si>
  <si>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</si>
  <si>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</si>
  <si>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</si>
  <si>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</si>
  <si>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</si>
  <si>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</si>
  <si>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</si>
  <si>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</si>
  <si>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</si>
  <si>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</si>
  <si>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</si>
  <si>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</si>
  <si>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</si>
  <si>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</si>
  <si>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</si>
  <si>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</si>
  <si>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</si>
  <si>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</si>
  <si>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</si>
  <si>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</si>
  <si>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</si>
  <si>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</si>
  <si>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</si>
  <si>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</si>
  <si>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</si>
  <si>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</si>
  <si>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</si>
  <si>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</si>
  <si>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</si>
  <si>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</si>
  <si>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</si>
  <si>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</si>
  <si>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</si>
  <si>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</si>
  <si>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</si>
  <si>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</si>
  <si>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</si>
  <si>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</si>
  <si>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</si>
  <si>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</si>
  <si>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</si>
  <si>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</si>
  <si>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</si>
  <si>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</si>
  <si>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</si>
  <si>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</si>
  <si>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</si>
  <si>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</si>
  <si>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</si>
  <si>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</si>
  <si>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</si>
  <si>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</si>
  <si>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</si>
  <si>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</si>
  <si>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</si>
  <si>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</si>
  <si>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</si>
  <si>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</si>
  <si>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</si>
  <si>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</si>
  <si>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</si>
  <si>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</si>
  <si>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</si>
  <si>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</si>
  <si>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</si>
  <si>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</si>
  <si>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</si>
  <si>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</si>
  <si>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</si>
  <si>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</si>
  <si>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</si>
  <si>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</si>
  <si>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</si>
  <si>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</si>
  <si>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</si>
  <si>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</si>
  <si>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</si>
  <si>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</si>
  <si>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</si>
  <si>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</si>
  <si>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</si>
  <si>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</si>
  <si>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</si>
  <si>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</si>
  <si>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</si>
  <si>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</si>
  <si>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</si>
  <si>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</si>
  <si>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</si>
  <si>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</si>
  <si>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</si>
  <si>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</si>
  <si>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</si>
  <si>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</si>
  <si>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</si>
  <si>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</si>
  <si>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</si>
  <si>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</si>
  <si>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</si>
  <si>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</si>
  <si>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</si>
  <si>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</si>
  <si>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</si>
  <si>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</si>
  <si>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</si>
  <si>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</si>
  <si>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</si>
  <si>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</si>
  <si>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</si>
  <si>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</si>
  <si>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</si>
  <si>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</si>
  <si>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</si>
  <si>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</si>
  <si>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</si>
  <si>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</si>
  <si>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</si>
  <si>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</si>
  <si>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</si>
  <si>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</si>
  <si>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</si>
  <si>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</si>
  <si>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</si>
  <si>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</si>
  <si>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</si>
  <si>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</si>
  <si>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</si>
  <si>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</si>
  <si>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</si>
  <si>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</si>
  <si>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</si>
  <si>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</si>
  <si>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</si>
  <si>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</si>
  <si>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</si>
  <si>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</si>
  <si>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</si>
  <si>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</si>
  <si>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</si>
  <si>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</si>
  <si>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</si>
  <si>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</si>
  <si>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</si>
  <si>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</si>
  <si>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</si>
  <si>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</si>
  <si>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</si>
  <si>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</si>
  <si>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</si>
  <si>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</si>
  <si>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</si>
  <si>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</si>
  <si>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</si>
  <si>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</si>
  <si>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</si>
  <si>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</si>
  <si>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</si>
  <si>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</si>
  <si>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</si>
  <si>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</si>
  <si>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</si>
  <si>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</si>
  <si>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</si>
  <si>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</si>
  <si>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</si>
  <si>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</si>
  <si>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</si>
  <si>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</si>
  <si>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</si>
  <si>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</si>
  <si>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</si>
  <si>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</si>
  <si>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</si>
  <si>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</si>
  <si>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</si>
  <si>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</si>
  <si>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</si>
  <si>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</si>
  <si>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</si>
  <si>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</si>
  <si>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</si>
  <si>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</si>
  <si>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</si>
  <si>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</si>
  <si>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</si>
  <si>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</si>
  <si>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</si>
  <si>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</si>
  <si>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</si>
  <si>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</si>
  <si>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</si>
  <si>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</si>
  <si>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</si>
  <si>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</si>
  <si>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</si>
  <si>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</si>
  <si>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</si>
  <si>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</si>
  <si>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</si>
  <si>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</si>
  <si>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</si>
  <si>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</si>
  <si>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</si>
  <si>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</si>
  <si>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</si>
  <si>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</si>
  <si>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</si>
  <si>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</si>
  <si>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</si>
  <si>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</si>
  <si>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</si>
  <si>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</si>
  <si>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</si>
  <si>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</si>
  <si>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</si>
  <si>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</si>
  <si>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</si>
  <si>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</si>
  <si>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</si>
  <si>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</si>
  <si>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</si>
  <si>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</si>
  <si>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</si>
  <si>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</si>
  <si>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</si>
  <si>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</si>
  <si>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</si>
  <si>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</si>
  <si>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</si>
  <si>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</si>
  <si>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</si>
  <si>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</si>
  <si>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</si>
  <si>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</si>
  <si>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</si>
  <si>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</si>
  <si>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</si>
  <si>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</si>
  <si>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</si>
  <si>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</si>
  <si>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</si>
  <si>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</si>
  <si>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</si>
  <si>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</si>
  <si>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</si>
  <si>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</si>
  <si>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</si>
  <si>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</si>
  <si>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</si>
  <si>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</si>
  <si>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</si>
  <si>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</si>
  <si>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</si>
  <si>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</si>
  <si>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</si>
  <si>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</si>
  <si>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</si>
  <si>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</si>
  <si>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</si>
  <si>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</si>
  <si>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</si>
  <si>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</si>
  <si>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</si>
  <si>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</si>
  <si>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</si>
  <si>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</si>
  <si>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</si>
  <si>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</si>
  <si>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</si>
  <si>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</si>
  <si>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</si>
  <si>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</si>
  <si>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</si>
  <si>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</si>
  <si>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</si>
  <si>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</si>
  <si>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</si>
  <si>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</si>
  <si>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</si>
  <si>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</si>
  <si>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</si>
  <si>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</si>
  <si>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</si>
  <si>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</si>
  <si>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</si>
  <si>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</si>
  <si>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</si>
  <si>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</si>
  <si>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</si>
  <si>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</si>
  <si>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</si>
  <si>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</si>
  <si>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</si>
  <si>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</si>
  <si>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</si>
  <si>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</si>
  <si>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</si>
  <si>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</si>
  <si>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</si>
  <si>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</si>
  <si>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</si>
  <si>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</si>
  <si>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</si>
  <si>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</si>
  <si>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</si>
  <si>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</si>
  <si>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</si>
  <si>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</si>
  <si>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</si>
  <si>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</si>
  <si>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</si>
  <si>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</si>
  <si>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</si>
  <si>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</si>
  <si>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</si>
  <si>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</si>
  <si>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</si>
  <si>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</si>
  <si>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</si>
  <si>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</si>
  <si>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</si>
  <si>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</si>
  <si>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</si>
  <si>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</si>
  <si>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</si>
  <si>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</si>
  <si>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</si>
  <si>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</si>
  <si>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</si>
  <si>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</si>
  <si>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</si>
  <si>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</si>
  <si>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</si>
  <si>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</si>
  <si>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</si>
  <si>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</si>
  <si>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</si>
  <si>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</si>
  <si>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</si>
  <si>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</si>
  <si>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</si>
  <si>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</si>
  <si>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</si>
  <si>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</si>
  <si>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</si>
  <si>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</si>
  <si>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</si>
  <si>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</si>
  <si>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</si>
  <si>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</si>
  <si>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</si>
  <si>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</si>
  <si>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</si>
  <si>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</si>
  <si>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</si>
  <si>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</si>
  <si>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</si>
  <si>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</si>
  <si>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</si>
  <si>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</si>
  <si>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</si>
  <si>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</si>
  <si>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</si>
  <si>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</si>
  <si>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</si>
  <si>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</si>
  <si>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</si>
  <si>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</si>
  <si>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</si>
  <si>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</si>
  <si>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</si>
  <si>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</si>
  <si>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</si>
  <si>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</si>
  <si>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</si>
  <si>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</si>
  <si>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</si>
  <si>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</si>
  <si>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</si>
  <si>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</si>
  <si>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</si>
  <si>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</si>
  <si>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</si>
  <si>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</si>
  <si>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</si>
  <si>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</si>
  <si>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</si>
  <si>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</si>
  <si>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</si>
  <si>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</si>
  <si>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</si>
  <si>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</si>
  <si>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</si>
  <si>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</si>
  <si>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</si>
  <si>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</si>
  <si>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</si>
  <si>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</si>
  <si>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</si>
  <si>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</si>
  <si>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</si>
  <si>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</si>
  <si>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</si>
  <si>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</si>
  <si>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</si>
  <si>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</si>
  <si>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</si>
  <si>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</si>
  <si>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</si>
  <si>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</si>
  <si>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</si>
  <si>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</si>
  <si>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</si>
  <si>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</si>
  <si>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</si>
  <si>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</si>
  <si>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</si>
  <si>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</si>
  <si>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</si>
  <si>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</si>
  <si>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</si>
  <si>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</si>
  <si>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</si>
  <si>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</si>
  <si>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</si>
  <si>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</si>
  <si>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</si>
  <si>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</si>
  <si>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</si>
  <si>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</si>
  <si>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</si>
  <si>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</si>
  <si>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</si>
  <si>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</si>
  <si>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</si>
  <si>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</si>
  <si>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</si>
  <si>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</si>
  <si>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</si>
  <si>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</si>
  <si>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</si>
  <si>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</si>
  <si>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</si>
  <si>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</si>
  <si>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</si>
  <si>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</si>
  <si>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</si>
  <si>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</si>
  <si>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</si>
  <si>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</si>
  <si>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</si>
  <si>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</si>
  <si>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</si>
  <si>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</si>
  <si>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</si>
  <si>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</si>
  <si>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</si>
  <si>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</si>
  <si>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</si>
  <si>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</si>
  <si>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</si>
  <si>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</si>
  <si>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</si>
  <si>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</si>
  <si>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</si>
  <si>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</si>
  <si>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</si>
  <si>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</si>
  <si>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</si>
  <si>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</si>
  <si>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</si>
  <si>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</si>
  <si>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</si>
  <si>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</si>
  <si>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</si>
  <si>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</si>
  <si>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</si>
  <si>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</si>
  <si>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</si>
  <si>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</si>
  <si>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</si>
  <si>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</si>
  <si>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</si>
  <si>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</si>
  <si>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</si>
  <si>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</si>
  <si>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</si>
  <si>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</si>
  <si>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</si>
  <si>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</si>
  <si>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</si>
  <si>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</si>
  <si>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</si>
  <si>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</si>
  <si>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</si>
  <si>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</si>
  <si>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</si>
  <si>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</si>
  <si>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</si>
  <si>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</si>
  <si>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</si>
  <si>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</si>
  <si>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</si>
  <si>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</si>
  <si>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</si>
  <si>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</si>
  <si>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</si>
  <si>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</si>
  <si>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</si>
  <si>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</si>
  <si>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</si>
  <si>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</si>
  <si>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</si>
  <si>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</si>
  <si>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</si>
  <si>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</si>
  <si>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</si>
  <si>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</si>
  <si>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</si>
  <si>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</si>
  <si>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</si>
  <si>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</si>
  <si>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</si>
  <si>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</si>
  <si>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</si>
  <si>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</si>
  <si>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</si>
  <si>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</si>
  <si>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</si>
  <si>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</si>
  <si>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</si>
  <si>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</si>
  <si>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</si>
  <si>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</si>
  <si>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</si>
  <si>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</si>
  <si>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</si>
  <si>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</si>
  <si>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</si>
  <si>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</si>
  <si>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</si>
  <si>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</si>
  <si>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</si>
  <si>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</si>
  <si>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</si>
  <si>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</si>
  <si>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</si>
  <si>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</si>
  <si>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</si>
  <si>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</si>
  <si>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</si>
  <si>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</si>
  <si>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</si>
  <si>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</si>
  <si>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</si>
  <si>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</si>
  <si>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</si>
  <si>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</si>
  <si>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</si>
  <si>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</si>
  <si>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</si>
  <si>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</si>
  <si>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</si>
  <si>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</si>
  <si>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</si>
  <si>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</si>
  <si>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</si>
  <si>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</si>
  <si>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</si>
  <si>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</si>
  <si>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</si>
  <si>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</si>
  <si>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</si>
  <si>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</si>
  <si>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</si>
  <si>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</si>
  <si>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</si>
  <si>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</si>
  <si>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</si>
  <si>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</si>
  <si>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</si>
  <si>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</si>
  <si>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</si>
  <si>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</si>
  <si>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</si>
  <si>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</si>
  <si>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</si>
  <si>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</si>
  <si>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</si>
  <si>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</si>
  <si>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</si>
  <si>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</si>
  <si>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</si>
  <si>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</si>
  <si>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</si>
  <si>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</si>
  <si>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</si>
  <si>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</si>
  <si>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</si>
  <si>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</si>
  <si>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</si>
  <si>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</si>
  <si>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</si>
  <si>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</si>
  <si>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</si>
  <si>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</si>
  <si>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</si>
  <si>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</si>
  <si>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</si>
  <si>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</si>
  <si>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</si>
  <si>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</si>
  <si>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</si>
  <si>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</si>
  <si>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</si>
  <si>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</si>
  <si>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</si>
  <si>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</si>
  <si>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</si>
  <si>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</si>
  <si>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</si>
  <si>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</si>
  <si>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</si>
  <si>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</si>
  <si>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</si>
  <si>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</si>
  <si>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</si>
  <si>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</si>
  <si>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</si>
  <si>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</si>
  <si>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</si>
  <si>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</si>
  <si>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</si>
  <si>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</si>
  <si>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</si>
  <si>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</si>
  <si>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</si>
  <si>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</si>
  <si>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</si>
  <si>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</si>
  <si>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</si>
  <si>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</si>
  <si>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</si>
  <si>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</si>
  <si>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</si>
  <si>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</si>
  <si>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</si>
  <si>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</si>
  <si>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</si>
  <si>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</si>
  <si>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</si>
  <si>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</si>
  <si>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</si>
  <si>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</si>
  <si>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</si>
  <si>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</si>
  <si>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</si>
  <si>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</si>
  <si>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</si>
  <si>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</si>
  <si>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</si>
  <si>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</si>
  <si>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</si>
  <si>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</si>
  <si>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</si>
  <si>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</si>
  <si>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</si>
  <si>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</si>
  <si>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</si>
  <si>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</si>
  <si>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</si>
  <si>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</si>
  <si>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</si>
  <si>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</si>
  <si>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</si>
  <si>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</si>
  <si>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</si>
  <si>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</si>
  <si>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</si>
  <si>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</si>
  <si>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</si>
  <si>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</si>
  <si>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</si>
  <si>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</si>
  <si>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</si>
  <si>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</si>
  <si>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</si>
  <si>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</si>
  <si>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</si>
  <si>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</si>
  <si>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</si>
  <si>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</si>
  <si>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</si>
  <si>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</si>
  <si>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</si>
  <si>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</si>
  <si>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</si>
  <si>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</si>
  <si>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</si>
  <si>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</si>
  <si>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</si>
  <si>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</si>
  <si>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</si>
  <si>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</si>
  <si>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</si>
  <si>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</si>
  <si>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</si>
  <si>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</si>
  <si>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</si>
  <si>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</si>
  <si>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</si>
  <si>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</si>
  <si>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</si>
  <si>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</si>
  <si>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</si>
  <si>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</si>
  <si>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</si>
  <si>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</si>
  <si>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</si>
  <si>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</si>
  <si>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</si>
  <si>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</si>
  <si>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</si>
  <si>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</si>
  <si>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</si>
  <si>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</si>
  <si>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</si>
  <si>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</si>
  <si>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</si>
  <si>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</si>
  <si>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</si>
  <si>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</si>
  <si>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</si>
  <si>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</si>
  <si>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</si>
  <si>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</si>
  <si>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</si>
  <si>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</si>
  <si>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</si>
  <si>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</si>
  <si>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</si>
  <si>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</si>
  <si>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</si>
  <si>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</si>
  <si>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</si>
  <si>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</si>
  <si>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</si>
  <si>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</si>
  <si>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</si>
  <si>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</si>
  <si>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</si>
  <si>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</si>
  <si>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</si>
  <si>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</si>
  <si>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</si>
  <si>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</si>
  <si>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</si>
  <si>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</si>
  <si>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</si>
  <si>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</si>
  <si>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</si>
  <si>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</si>
  <si>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</si>
  <si>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</si>
  <si>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</si>
  <si>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</si>
  <si>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</si>
  <si>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</si>
  <si>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</si>
  <si>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</si>
  <si>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</si>
  <si>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</si>
  <si>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</si>
  <si>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</si>
  <si>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</si>
  <si>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</si>
  <si>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</si>
  <si>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</si>
  <si>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</si>
  <si>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</si>
  <si>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</si>
  <si>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</si>
  <si>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</si>
  <si>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</si>
  <si>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</si>
  <si>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</si>
  <si>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</si>
  <si>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</si>
  <si>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</si>
  <si>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</si>
  <si>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</si>
  <si>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</si>
  <si>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</si>
  <si>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</si>
  <si>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</si>
  <si>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</si>
  <si>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</si>
  <si>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</si>
  <si>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</si>
  <si>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</si>
  <si>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</si>
  <si>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</si>
  <si>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</si>
  <si>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</si>
  <si>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</si>
  <si>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</si>
  <si>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</si>
  <si>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</si>
  <si>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</si>
  <si>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</si>
  <si>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</si>
  <si>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</si>
  <si>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</si>
  <si>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</si>
  <si>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</si>
  <si>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</si>
  <si>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</si>
  <si>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</si>
  <si>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</si>
  <si>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</si>
  <si>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</si>
  <si>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</si>
  <si>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</si>
  <si>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</si>
  <si>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</si>
  <si>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</si>
  <si>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</si>
  <si>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</si>
  <si>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</si>
  <si>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</si>
  <si>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</si>
  <si>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</si>
  <si>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</si>
  <si>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</si>
  <si>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</si>
  <si>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</si>
  <si>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</si>
  <si>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</si>
  <si>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</si>
  <si>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</si>
  <si>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</si>
  <si>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</si>
  <si>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</si>
  <si>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</si>
  <si>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</si>
  <si>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</si>
  <si>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</si>
  <si>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</si>
  <si>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</si>
  <si>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</si>
  <si>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</si>
  <si>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</si>
  <si>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</si>
  <si>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</si>
  <si>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</si>
  <si>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</si>
  <si>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</si>
  <si>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</si>
  <si>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</si>
  <si>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</si>
  <si>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</si>
  <si>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</si>
  <si>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</si>
  <si>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</si>
  <si>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</si>
  <si>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</si>
  <si>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</si>
  <si>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</si>
  <si>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</si>
  <si>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</si>
  <si>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</si>
  <si>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</si>
  <si>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</si>
  <si>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</si>
  <si>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</si>
  <si>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</si>
  <si>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</si>
  <si>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</si>
  <si>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</si>
  <si>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</si>
  <si>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</si>
  <si>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</si>
  <si>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</si>
  <si>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</si>
  <si>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</si>
  <si>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</si>
  <si>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</si>
  <si>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</si>
  <si>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</si>
  <si>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</si>
  <si>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</si>
  <si>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</si>
  <si>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</si>
  <si>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</si>
  <si>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</si>
  <si>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</si>
  <si>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</si>
  <si>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</si>
  <si>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</si>
  <si>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</si>
  <si>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</si>
  <si>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</si>
  <si>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</si>
  <si>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</si>
  <si>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</si>
  <si>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</si>
  <si>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</si>
  <si>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</si>
  <si>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</si>
  <si>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</si>
  <si>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</si>
  <si>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</si>
  <si>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</si>
  <si>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</si>
  <si>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</si>
  <si>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</si>
  <si>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</si>
  <si>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</si>
  <si>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</si>
  <si>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</si>
  <si>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</si>
  <si>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</si>
  <si>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</si>
  <si>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</si>
  <si>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</si>
  <si>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</si>
  <si>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</si>
  <si>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</si>
  <si>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</si>
  <si>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</si>
  <si>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</si>
  <si>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</si>
  <si>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</si>
  <si>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</si>
  <si>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</si>
  <si>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</si>
  <si>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</si>
  <si>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</si>
  <si>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</si>
  <si>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</si>
  <si>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</si>
  <si>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</si>
  <si>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</si>
  <si>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</si>
  <si>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</si>
  <si>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</si>
  <si>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</si>
  <si>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</si>
  <si>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</si>
  <si>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</si>
  <si>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</si>
  <si>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</si>
  <si>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</si>
  <si>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</si>
  <si>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</si>
  <si>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</si>
  <si>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</si>
  <si>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</si>
  <si>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</si>
  <si>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</si>
  <si>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</si>
  <si>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</si>
  <si>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</si>
  <si>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</si>
  <si>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</si>
  <si>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</si>
  <si>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</si>
  <si>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</si>
  <si>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</si>
  <si>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</si>
  <si>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</si>
  <si>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</si>
  <si>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</si>
  <si>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</si>
  <si>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</si>
  <si>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</si>
  <si>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</si>
  <si>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</si>
  <si>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</si>
  <si>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</si>
  <si>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</si>
  <si>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</si>
  <si>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</si>
  <si>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</si>
  <si>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</si>
  <si>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</si>
  <si>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</si>
  <si>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</si>
  <si>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</si>
  <si>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</si>
  <si>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</si>
  <si>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</si>
  <si>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</si>
  <si>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</si>
  <si>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</si>
  <si>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</si>
  <si>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</si>
  <si>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</si>
  <si>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</si>
  <si>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</si>
  <si>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</si>
  <si>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</si>
  <si>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</si>
  <si>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</si>
  <si>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</si>
  <si>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</si>
  <si>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</si>
  <si>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</si>
  <si>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</si>
  <si>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</si>
  <si>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</si>
  <si>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</si>
  <si>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</si>
  <si>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</si>
  <si>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</si>
  <si>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</si>
  <si>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</si>
  <si>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</si>
  <si>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</si>
  <si>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</si>
  <si>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</si>
  <si>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</si>
  <si>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</si>
  <si>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</si>
  <si>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</si>
  <si>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</si>
  <si>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</si>
  <si>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</si>
  <si>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</si>
  <si>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</si>
  <si>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</si>
  <si>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</si>
  <si>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</si>
  <si>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</si>
  <si>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</si>
  <si>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</si>
  <si>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</si>
  <si>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</si>
  <si>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</si>
  <si>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</si>
  <si>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</si>
  <si>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</si>
  <si>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</si>
  <si>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</si>
  <si>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</si>
  <si>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</si>
  <si>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</si>
  <si>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</si>
  <si>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</si>
  <si>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</si>
  <si>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</si>
  <si>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</si>
  <si>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</si>
  <si>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</si>
  <si>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</si>
  <si>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</si>
  <si>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</si>
  <si>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</si>
  <si>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</si>
  <si>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</si>
  <si>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</si>
  <si>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</si>
  <si>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</si>
  <si>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</si>
  <si>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</si>
  <si>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</si>
  <si>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</si>
  <si>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</si>
  <si>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</si>
  <si>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</si>
  <si>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</si>
  <si>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</si>
  <si>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</si>
  <si>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</si>
  <si>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</si>
  <si>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</si>
  <si>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</si>
  <si>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</si>
  <si>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</si>
  <si>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</si>
  <si>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</si>
  <si>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</si>
  <si>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</si>
  <si>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</si>
  <si>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</si>
  <si>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</si>
  <si>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</si>
  <si>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</si>
  <si>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</si>
  <si>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</si>
  <si>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</si>
  <si>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</si>
  <si>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</si>
  <si>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</si>
  <si>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</si>
  <si>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</si>
  <si>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</si>
  <si>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</si>
  <si>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</si>
  <si>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</si>
  <si>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</si>
  <si>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</si>
  <si>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</si>
  <si>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</si>
  <si>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</si>
  <si>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</si>
  <si>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</si>
  <si>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</si>
  <si>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</si>
  <si>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</si>
  <si>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</si>
  <si>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</si>
  <si>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</si>
  <si>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</si>
  <si>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</si>
  <si>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</si>
  <si>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</si>
  <si>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</si>
  <si>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</si>
  <si>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</si>
  <si>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</si>
  <si>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</si>
  <si>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</si>
  <si>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</si>
  <si>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</si>
  <si>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</si>
  <si>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</si>
  <si>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</si>
  <si>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</si>
  <si>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</si>
  <si>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</si>
  <si>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</si>
  <si>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</si>
  <si>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</si>
  <si>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</si>
  <si>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</si>
  <si>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</si>
  <si>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</si>
  <si>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</si>
  <si>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</si>
  <si>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</si>
  <si>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</si>
  <si>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</si>
  <si>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</si>
  <si>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</si>
  <si>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</si>
  <si>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</si>
  <si>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</si>
  <si>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</si>
  <si>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</si>
  <si>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</si>
  <si>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</si>
  <si>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</si>
  <si>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</si>
  <si>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</si>
  <si>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</si>
  <si>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</si>
  <si>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</si>
  <si>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</si>
  <si>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</si>
  <si>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</si>
  <si>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</si>
  <si>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</si>
  <si>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</si>
  <si>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</si>
  <si>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</si>
  <si>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</si>
  <si>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</si>
  <si>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</si>
  <si>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</si>
  <si>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</si>
  <si>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</si>
  <si>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</si>
  <si>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</si>
  <si>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</si>
  <si>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</si>
  <si>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</si>
  <si>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</si>
  <si>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</si>
  <si>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</si>
  <si>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</si>
  <si>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</si>
  <si>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</si>
  <si>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</si>
  <si>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</si>
  <si>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</si>
  <si>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</si>
  <si>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</si>
  <si>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</si>
  <si>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</si>
  <si>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</si>
  <si>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</si>
  <si>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</si>
  <si>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</si>
  <si>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</si>
  <si>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</si>
  <si>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</si>
  <si>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</si>
  <si>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</si>
  <si>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</si>
  <si>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</si>
  <si>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</si>
  <si>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</si>
  <si>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</si>
  <si>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</si>
  <si>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</si>
  <si>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</si>
  <si>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</si>
  <si>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</si>
  <si>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</si>
  <si>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</si>
  <si>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</si>
  <si>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</si>
  <si>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</si>
  <si>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</si>
  <si>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</si>
  <si>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</si>
  <si>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</si>
  <si>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</si>
  <si>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</si>
  <si>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</si>
  <si>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</si>
  <si>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</si>
  <si>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</si>
  <si>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</si>
  <si>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</si>
  <si>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</si>
  <si>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</si>
  <si>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</si>
  <si>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</si>
  <si>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</si>
  <si>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</si>
  <si>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</si>
  <si>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</si>
  <si>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</si>
  <si>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</si>
  <si>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</si>
  <si>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</si>
  <si>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</si>
  <si>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</si>
  <si>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</si>
  <si>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</si>
  <si>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</si>
  <si>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</si>
  <si>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</si>
  <si>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</si>
  <si>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</si>
  <si>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</si>
  <si>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</si>
  <si>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</si>
  <si>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</si>
  <si>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</si>
  <si>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</si>
  <si>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</si>
  <si>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</si>
  <si>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</si>
  <si>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</si>
  <si>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</si>
  <si>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</si>
  <si>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</si>
  <si>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</si>
  <si>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</si>
  <si>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</si>
  <si>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</si>
  <si>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</si>
  <si>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</si>
  <si>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</si>
  <si>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</si>
  <si>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</si>
  <si>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</si>
  <si>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</si>
  <si>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</si>
  <si>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</si>
  <si>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</si>
  <si>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</si>
  <si>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</si>
  <si>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</si>
  <si>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</si>
  <si>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</si>
  <si>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</si>
  <si>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</si>
  <si>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</si>
  <si>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</si>
  <si>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</si>
  <si>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</si>
  <si>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</si>
  <si>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</si>
  <si>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</si>
  <si>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</si>
  <si>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</si>
  <si>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</si>
  <si>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</si>
  <si>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</si>
  <si>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</si>
  <si>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</si>
  <si>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</si>
  <si>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</si>
  <si>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</si>
  <si>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</si>
  <si>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</si>
  <si>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</si>
  <si>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</si>
  <si>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</si>
  <si>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</si>
  <si>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</si>
  <si>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</si>
  <si>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</si>
  <si>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</si>
  <si>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</si>
  <si>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</si>
  <si>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</si>
  <si>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</si>
  <si>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</si>
  <si>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</si>
  <si>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</si>
  <si>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</si>
  <si>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</si>
  <si>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</si>
  <si>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</si>
  <si>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</si>
  <si>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</si>
  <si>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</si>
  <si>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</si>
  <si>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</si>
  <si>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</si>
  <si>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</si>
  <si>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</si>
  <si>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</si>
  <si>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</si>
  <si>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</si>
  <si>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</si>
  <si>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</si>
  <si>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</si>
  <si>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</si>
  <si>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</si>
  <si>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</si>
  <si>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</si>
  <si>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</si>
  <si>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</si>
  <si>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</si>
  <si>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</si>
  <si>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</si>
  <si>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</si>
  <si>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</si>
  <si>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</si>
  <si>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</si>
  <si>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</si>
  <si>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</si>
  <si>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</si>
  <si>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</si>
  <si>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</si>
  <si>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</si>
  <si>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</si>
  <si>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</si>
  <si>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</si>
  <si>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</si>
  <si>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</si>
  <si>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</si>
  <si>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</si>
  <si>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</si>
  <si>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</si>
  <si>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</si>
  <si>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</si>
  <si>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</si>
  <si>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</si>
  <si>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</si>
  <si>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</si>
  <si>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</si>
  <si>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</si>
  <si>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</si>
  <si>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</si>
  <si>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</si>
  <si>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</si>
  <si>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</si>
  <si>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</si>
  <si>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</si>
  <si>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</si>
  <si>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</si>
  <si>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</si>
  <si>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</si>
  <si>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</si>
  <si>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</si>
  <si>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</si>
  <si>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</si>
  <si>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</si>
  <si>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</si>
  <si>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</si>
  <si>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</si>
  <si>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</si>
  <si>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</si>
  <si>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</si>
  <si>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</si>
  <si>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</si>
  <si>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</si>
  <si>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</si>
  <si>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</si>
  <si>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</si>
  <si>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</si>
  <si>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</si>
  <si>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</si>
  <si>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</si>
  <si>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</si>
  <si>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</si>
  <si>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</si>
  <si>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</si>
  <si>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</si>
  <si>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</si>
  <si>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</si>
  <si>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</si>
  <si>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</si>
  <si>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</si>
  <si>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</si>
  <si>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</si>
  <si>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</si>
  <si>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</si>
  <si>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</si>
  <si>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</si>
  <si>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</si>
  <si>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</si>
  <si>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</si>
  <si>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</si>
  <si>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</si>
  <si>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</si>
  <si>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</si>
  <si>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</si>
  <si>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</si>
  <si>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</si>
  <si>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</si>
  <si>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</si>
  <si>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</si>
  <si>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</si>
  <si>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</si>
  <si>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</si>
  <si>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</si>
  <si>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</si>
  <si>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</si>
  <si>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</si>
  <si>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</si>
  <si>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</si>
  <si>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</si>
  <si>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</si>
  <si>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</si>
  <si>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</si>
  <si>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</si>
  <si>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</si>
  <si>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</si>
  <si>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</si>
  <si>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</si>
  <si>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</si>
  <si>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</si>
  <si>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</si>
  <si>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</si>
  <si>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</si>
  <si>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</si>
  <si>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</si>
  <si>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</si>
  <si>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</si>
  <si>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</si>
  <si>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</si>
  <si>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</si>
  <si>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</si>
  <si>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</si>
  <si>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</si>
  <si>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</si>
  <si>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</si>
  <si>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</si>
  <si>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</si>
  <si>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</si>
  <si>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</si>
  <si>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</si>
  <si>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</si>
  <si>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</si>
  <si>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</si>
  <si>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</si>
  <si>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</si>
  <si>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</si>
  <si>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</si>
  <si>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</si>
  <si>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</si>
  <si>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</si>
  <si>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</si>
  <si>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</si>
  <si>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</si>
  <si>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</si>
  <si>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</si>
  <si>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</si>
  <si>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</si>
  <si>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</si>
  <si>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</si>
  <si>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</si>
  <si>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</si>
  <si>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</si>
  <si>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</si>
  <si>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</si>
  <si>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</si>
  <si>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</si>
  <si>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</si>
  <si>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</si>
  <si>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</si>
  <si>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</si>
  <si>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</si>
  <si>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</si>
  <si>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</si>
  <si>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</si>
  <si>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</si>
  <si>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</si>
  <si>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</si>
  <si>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</si>
  <si>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</si>
  <si>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</si>
  <si>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</si>
  <si>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</si>
  <si>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</si>
  <si>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</si>
  <si>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</si>
  <si>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</si>
  <si>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</si>
  <si>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</si>
  <si>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</si>
  <si>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</si>
  <si>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</si>
  <si>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</si>
  <si>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</si>
  <si>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</si>
  <si>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</si>
  <si>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</si>
  <si>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</si>
  <si>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</si>
  <si>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</si>
  <si>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</si>
  <si>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</si>
  <si>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</si>
  <si>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</si>
  <si>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</si>
  <si>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</si>
  <si>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</si>
  <si>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</si>
  <si>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</si>
  <si>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</si>
  <si>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</si>
  <si>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</si>
  <si>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</si>
  <si>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</si>
  <si>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</si>
  <si>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</si>
  <si>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</si>
  <si>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</si>
  <si>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</si>
  <si>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</si>
  <si>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</si>
  <si>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</si>
  <si>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</si>
  <si>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</si>
  <si>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</si>
  <si>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</si>
  <si>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</si>
  <si>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</si>
  <si>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</si>
  <si>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</si>
  <si>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</si>
  <si>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</si>
  <si>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</si>
  <si>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</si>
  <si>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</si>
  <si>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</si>
  <si>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</si>
  <si>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</si>
  <si>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</si>
  <si>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</si>
  <si>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</si>
  <si>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</si>
  <si>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</si>
  <si>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</si>
  <si>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</si>
  <si>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</si>
  <si>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</si>
  <si>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</si>
  <si>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</si>
  <si>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</si>
  <si>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</si>
  <si>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</si>
  <si>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</si>
  <si>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</si>
  <si>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</si>
  <si>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</si>
  <si>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</si>
  <si>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</si>
  <si>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</si>
  <si>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</si>
  <si>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</si>
  <si>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</si>
  <si>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</si>
  <si>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</si>
  <si>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</si>
  <si>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</si>
  <si>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</si>
  <si>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</si>
  <si>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</si>
  <si>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</si>
  <si>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</si>
  <si>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</si>
  <si>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</si>
  <si>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</si>
  <si>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</si>
  <si>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</si>
  <si>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</si>
  <si>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</si>
  <si>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</si>
  <si>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</si>
  <si>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</si>
  <si>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</si>
  <si>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</si>
  <si>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</si>
  <si>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</si>
  <si>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</si>
  <si>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</si>
  <si>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</si>
  <si>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</si>
  <si>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</si>
  <si>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</si>
  <si>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</si>
  <si>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</si>
  <si>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</si>
  <si>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</si>
  <si>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</si>
  <si>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</si>
  <si>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</si>
  <si>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</si>
  <si>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</si>
  <si>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</si>
  <si>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</si>
  <si>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</si>
  <si>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</si>
  <si>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</si>
  <si>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</si>
  <si>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</si>
  <si>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</si>
  <si>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</si>
  <si>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</si>
  <si>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</si>
  <si>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</si>
  <si>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</si>
  <si>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</si>
  <si>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</si>
  <si>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</si>
  <si>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</si>
  <si>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</si>
  <si>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</si>
  <si>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</si>
  <si>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</si>
  <si>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</si>
  <si>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</si>
  <si>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</si>
  <si>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</si>
  <si>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</si>
  <si>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</si>
  <si>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</si>
  <si>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</si>
  <si>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</si>
  <si>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</si>
  <si>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</si>
  <si>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</si>
  <si>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</si>
  <si>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</si>
  <si>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</si>
  <si>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</si>
  <si>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</si>
  <si>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</si>
  <si>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</si>
  <si>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</si>
  <si>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</si>
  <si>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</si>
  <si>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</si>
  <si>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</si>
  <si>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</si>
  <si>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</si>
  <si>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</si>
  <si>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</si>
  <si>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</si>
  <si>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</si>
  <si>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</si>
  <si>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</si>
  <si>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</si>
  <si>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</si>
  <si>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</si>
  <si>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</si>
  <si>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</si>
  <si>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</si>
  <si>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</si>
  <si>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</si>
  <si>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</si>
  <si>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</si>
  <si>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</si>
  <si>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</si>
  <si>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</si>
  <si>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</si>
  <si>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</si>
  <si>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</si>
  <si>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</si>
  <si>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</si>
  <si>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</si>
  <si>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</si>
  <si>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</si>
  <si>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</si>
  <si>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</si>
  <si>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</si>
  <si>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</si>
  <si>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</si>
  <si>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</si>
  <si>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</si>
  <si>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</si>
  <si>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</si>
  <si>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</si>
  <si>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</si>
  <si>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</si>
  <si>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</si>
  <si>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</si>
  <si>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</si>
  <si>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</si>
  <si>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</si>
  <si>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</si>
  <si>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</si>
  <si>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</si>
  <si>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</si>
  <si>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</si>
  <si>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</si>
  <si>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</si>
  <si>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</si>
  <si>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</si>
  <si>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</si>
  <si>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</si>
  <si>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</si>
  <si>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</si>
  <si>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</si>
  <si>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</si>
  <si>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</si>
  <si>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</si>
  <si>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</si>
  <si>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</si>
  <si>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</si>
  <si>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</si>
  <si>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</si>
  <si>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</si>
  <si>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</si>
  <si>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</si>
  <si>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</si>
  <si>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</si>
  <si>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</si>
  <si>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</si>
  <si>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</si>
  <si>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</si>
  <si>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</si>
  <si>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</si>
  <si>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</si>
  <si>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</si>
  <si>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</si>
  <si>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</si>
  <si>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</si>
  <si>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</si>
  <si>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</si>
  <si>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</si>
  <si>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</si>
  <si>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</si>
  <si>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</si>
  <si>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</si>
  <si>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</si>
  <si>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</si>
  <si>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</si>
  <si>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</si>
  <si>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</si>
  <si>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</si>
  <si>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</si>
  <si>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</si>
  <si>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</si>
  <si>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</si>
  <si>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</si>
  <si>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</si>
  <si>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</si>
  <si>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</si>
  <si>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</si>
  <si>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</si>
  <si>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</si>
  <si>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</si>
  <si>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</si>
  <si>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</si>
  <si>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</si>
  <si>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</si>
  <si>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</si>
  <si>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</si>
  <si>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</si>
  <si>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</si>
  <si>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</si>
  <si>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</si>
  <si>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</si>
  <si>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</si>
  <si>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</si>
  <si>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</si>
  <si>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</si>
  <si>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</si>
  <si>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</si>
  <si>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</si>
  <si>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</si>
  <si>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</si>
  <si>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</si>
  <si>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</si>
  <si>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</si>
  <si>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</si>
  <si>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</si>
  <si>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</si>
  <si>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</si>
  <si>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</si>
  <si>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</si>
  <si>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</si>
  <si>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</si>
  <si>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</si>
  <si>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</si>
  <si>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</si>
  <si>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</si>
  <si>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</si>
  <si>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</si>
  <si>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</si>
  <si>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</si>
  <si>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</si>
  <si>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</si>
  <si>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</si>
  <si>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</si>
  <si>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</si>
  <si>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</si>
  <si>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</si>
  <si>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</si>
  <si>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</si>
  <si>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</si>
  <si>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</si>
  <si>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</si>
  <si>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</si>
  <si>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</si>
  <si>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</si>
  <si>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</si>
  <si>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</si>
  <si>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</si>
  <si>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</si>
  <si>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</si>
  <si>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</si>
  <si>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</si>
  <si>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</si>
  <si>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</si>
  <si>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</si>
  <si>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</si>
  <si>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</si>
  <si>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</si>
  <si>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</si>
  <si>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</si>
  <si>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</si>
  <si>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</si>
  <si>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</si>
  <si>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</si>
  <si>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</si>
  <si>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</si>
  <si>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</si>
  <si>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</si>
  <si>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</si>
  <si>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</si>
  <si>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</si>
  <si>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</si>
  <si>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</si>
  <si>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</si>
  <si>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</si>
  <si>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</si>
  <si>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</si>
  <si>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</si>
  <si>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</si>
  <si>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</si>
  <si>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</si>
  <si>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</si>
  <si>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</si>
  <si>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</si>
  <si>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</si>
  <si>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</si>
  <si>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</si>
  <si>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</si>
  <si>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</si>
  <si>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</si>
  <si>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</si>
  <si>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</si>
  <si>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</si>
  <si>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</si>
  <si>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</si>
  <si>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</si>
  <si>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</si>
  <si>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</si>
  <si>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</si>
  <si>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</si>
  <si>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</si>
  <si>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</si>
  <si>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</si>
  <si>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</si>
  <si>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</si>
  <si>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</si>
  <si>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</si>
  <si>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</si>
  <si>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</si>
  <si>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</si>
  <si>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</si>
  <si>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</si>
  <si>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</si>
  <si>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</si>
  <si>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</si>
  <si>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</si>
  <si>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</si>
  <si>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</si>
  <si>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</si>
  <si>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</si>
  <si>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</si>
  <si>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</si>
  <si>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</si>
  <si>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</si>
  <si>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</si>
  <si>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</si>
  <si>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</si>
  <si>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</si>
  <si>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</si>
  <si>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</si>
  <si>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</si>
  <si>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</si>
  <si>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</si>
  <si>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</si>
  <si>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</si>
  <si>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</si>
  <si>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</si>
  <si>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</si>
  <si>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</si>
  <si>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</si>
  <si>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</si>
  <si>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</si>
  <si>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</si>
  <si>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</si>
  <si>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</si>
  <si>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</si>
  <si>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</si>
  <si>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</si>
  <si>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</si>
  <si>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</si>
  <si>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</si>
  <si>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</si>
  <si>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</si>
  <si>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</si>
  <si>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</si>
  <si>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</si>
  <si>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</si>
  <si>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</si>
  <si>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</si>
  <si>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</si>
  <si>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</si>
  <si>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</si>
  <si>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</si>
  <si>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</si>
  <si>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</si>
  <si>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</si>
  <si>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</si>
  <si>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</si>
  <si>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</si>
  <si>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</si>
  <si>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</si>
  <si>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</si>
  <si>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</si>
  <si>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</si>
  <si>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</si>
  <si>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</si>
  <si>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</si>
  <si>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</si>
  <si>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</si>
  <si>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</si>
  <si>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</si>
  <si>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</si>
  <si>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</si>
  <si>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</si>
  <si>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</si>
  <si>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</si>
  <si>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</si>
  <si>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</si>
  <si>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</si>
  <si>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</si>
  <si>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</si>
  <si>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</si>
  <si>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</si>
  <si>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</si>
  <si>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</si>
  <si>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</si>
  <si>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</si>
  <si>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</si>
  <si>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</si>
  <si>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</si>
  <si>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</si>
  <si>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</si>
  <si>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</si>
  <si>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</si>
  <si>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</si>
  <si>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</si>
  <si>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</si>
  <si>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</si>
  <si>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</si>
  <si>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</si>
  <si>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</si>
  <si>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</si>
  <si>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</si>
  <si>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</si>
  <si>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</si>
  <si>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</si>
  <si>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</si>
  <si>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</si>
  <si>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</si>
  <si>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</si>
  <si>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</si>
  <si>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</si>
  <si>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</si>
  <si>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</si>
  <si>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</si>
  <si>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</si>
  <si>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</si>
  <si>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</si>
  <si>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</si>
  <si>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</si>
  <si>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</si>
  <si>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</si>
  <si>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</si>
  <si>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</si>
  <si>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</si>
  <si>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</si>
  <si>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</si>
  <si>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</si>
  <si>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</si>
  <si>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</si>
  <si>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</si>
  <si>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</si>
  <si>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</si>
  <si>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</si>
  <si>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</si>
  <si>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</si>
  <si>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</si>
  <si>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</si>
  <si>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</si>
  <si>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</si>
  <si>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</si>
  <si>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</si>
  <si>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</si>
  <si>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</si>
  <si>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</si>
  <si>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</si>
  <si>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</si>
  <si>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</si>
  <si>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</si>
  <si>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</si>
  <si>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</si>
  <si>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</si>
  <si>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</si>
  <si>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</si>
  <si>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</si>
  <si>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</si>
  <si>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</si>
  <si>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</si>
  <si>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</si>
  <si>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</si>
  <si>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</si>
  <si>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</si>
  <si>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</si>
  <si>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</si>
  <si>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</si>
  <si>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</si>
  <si>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</si>
  <si>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</si>
  <si>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</si>
  <si>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</si>
  <si>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</si>
  <si>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</si>
  <si>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</si>
  <si>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</si>
  <si>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</si>
  <si>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</si>
  <si>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</si>
  <si>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</si>
  <si>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</si>
  <si>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</si>
  <si>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</si>
  <si>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</si>
  <si>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</si>
  <si>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</si>
  <si>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</si>
  <si>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</si>
  <si>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</si>
  <si>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</si>
  <si>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</si>
  <si>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</si>
  <si>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</si>
  <si>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</si>
  <si>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</si>
  <si>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</si>
  <si>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</si>
  <si>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</si>
  <si>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</si>
  <si>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</si>
  <si>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</si>
  <si>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</si>
  <si>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</si>
  <si>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</si>
  <si>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</si>
  <si>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</si>
  <si>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</si>
  <si>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</si>
  <si>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</si>
  <si>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</si>
  <si>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</si>
  <si>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</si>
  <si>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</si>
  <si>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</si>
  <si>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</si>
  <si>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</si>
  <si>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</si>
  <si>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</si>
  <si>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</si>
  <si>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</si>
  <si>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</si>
  <si>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</si>
  <si>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</si>
  <si>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</si>
  <si>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</si>
  <si>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</si>
  <si>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</si>
  <si>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</si>
  <si>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</si>
  <si>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</si>
  <si>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</si>
  <si>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</si>
  <si>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</si>
  <si>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</si>
  <si>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</si>
  <si>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</si>
  <si>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</si>
  <si>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</si>
  <si>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</si>
  <si>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</si>
  <si>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</si>
  <si>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</si>
  <si>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</si>
  <si>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</si>
  <si>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</si>
  <si>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</si>
  <si>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</si>
  <si>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</si>
  <si>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</si>
  <si>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</si>
  <si>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</si>
  <si>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</si>
  <si>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</si>
  <si>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</si>
  <si>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</si>
  <si>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</si>
  <si>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</si>
  <si>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</si>
  <si>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</si>
  <si>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</si>
  <si>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</si>
  <si>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</si>
  <si>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</si>
  <si>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</si>
  <si>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</si>
  <si>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</si>
  <si>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</si>
  <si>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</si>
  <si>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</si>
  <si>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</si>
  <si>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</si>
  <si>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</si>
  <si>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</si>
  <si>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</si>
  <si>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</si>
  <si>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</si>
  <si>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</si>
  <si>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</si>
  <si>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</si>
  <si>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</si>
  <si>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</si>
  <si>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</si>
  <si>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</si>
  <si>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</si>
  <si>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</si>
  <si>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</si>
  <si>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</si>
  <si>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</si>
  <si>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</si>
  <si>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</si>
  <si>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</si>
  <si>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</si>
  <si>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</si>
  <si>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</si>
  <si>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</si>
  <si>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</si>
  <si>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</si>
  <si>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</si>
  <si>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</si>
  <si>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</si>
  <si>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</si>
  <si>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</si>
  <si>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</si>
  <si>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</si>
  <si>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</si>
  <si>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</si>
  <si>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</si>
  <si>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</si>
  <si>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</si>
  <si>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</si>
  <si>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</si>
  <si>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</si>
  <si>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</si>
  <si>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</si>
  <si>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</si>
  <si>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</si>
  <si>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</si>
  <si>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</si>
  <si>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</si>
  <si>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</si>
  <si>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</si>
  <si>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</si>
  <si>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</si>
  <si>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</si>
  <si>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</si>
  <si>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</si>
  <si>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</si>
  <si>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</si>
  <si>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</si>
  <si>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</si>
  <si>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</si>
  <si>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</si>
  <si>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</si>
  <si>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</si>
  <si>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</si>
  <si>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</si>
  <si>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</si>
  <si>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</si>
  <si>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</si>
  <si>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</si>
  <si>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</si>
  <si>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</si>
  <si>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</si>
  <si>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</si>
  <si>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</si>
  <si>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</si>
  <si>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</si>
  <si>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</si>
  <si>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</si>
  <si>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</si>
  <si>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</si>
  <si>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</si>
  <si>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</si>
  <si>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</si>
  <si>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</si>
  <si>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</si>
  <si>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</si>
  <si>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</si>
  <si>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</si>
  <si>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</si>
  <si>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</si>
  <si>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</si>
  <si>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</si>
  <si>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</si>
  <si>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</si>
  <si>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</si>
  <si>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</si>
  <si>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</si>
  <si>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</si>
  <si>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</si>
  <si>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</si>
  <si>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</si>
  <si>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</si>
  <si>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</si>
  <si>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</si>
  <si>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</si>
  <si>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</si>
  <si>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</si>
  <si>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</si>
  <si>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</si>
  <si>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</si>
  <si>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</si>
  <si>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</si>
  <si>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</si>
  <si>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</si>
  <si>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</si>
  <si>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</si>
  <si>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</si>
  <si>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</si>
  <si>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</si>
  <si>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</si>
  <si>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</si>
  <si>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</si>
  <si>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</si>
  <si>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</si>
  <si>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</si>
  <si>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</si>
  <si>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</si>
  <si>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</si>
  <si>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</si>
  <si>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</si>
  <si>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</si>
  <si>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</si>
  <si>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</si>
  <si>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</si>
  <si>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</si>
  <si>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</si>
  <si>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</si>
  <si>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</si>
  <si>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</si>
  <si>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</si>
  <si>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</si>
  <si>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</si>
  <si>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</si>
  <si>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</si>
  <si>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</si>
  <si>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</si>
  <si>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</si>
  <si>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</si>
  <si>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</si>
  <si>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</si>
  <si>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</si>
  <si>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</si>
  <si>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</si>
  <si>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</si>
  <si>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</si>
  <si>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</si>
  <si>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</si>
  <si>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</si>
  <si>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</si>
  <si>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</si>
  <si>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</si>
  <si>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</si>
  <si>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</si>
  <si>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</si>
  <si>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</si>
  <si>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</si>
  <si>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</si>
  <si>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</si>
  <si>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</si>
  <si>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</si>
  <si>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</si>
  <si>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</si>
  <si>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</si>
  <si>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</si>
  <si>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</si>
  <si>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</si>
  <si>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</si>
  <si>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</si>
  <si>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</si>
  <si>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</si>
  <si>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</si>
  <si>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</si>
  <si>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</si>
  <si>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</si>
  <si>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</si>
  <si>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</si>
  <si>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</si>
  <si>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</si>
  <si>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</si>
  <si>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</si>
  <si>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</si>
  <si>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</si>
  <si>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</si>
  <si>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</si>
  <si>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</si>
  <si>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</si>
  <si>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</si>
  <si>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</si>
  <si>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</si>
  <si>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</si>
  <si>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</si>
  <si>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</si>
  <si>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</si>
  <si>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</si>
  <si>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</si>
  <si>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</si>
  <si>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</si>
  <si>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</si>
  <si>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</si>
  <si>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</si>
  <si>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</si>
  <si>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</si>
  <si>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</si>
  <si>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</si>
  <si>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</si>
  <si>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</si>
  <si>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</si>
  <si>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</si>
  <si>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</si>
  <si>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</si>
  <si>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</si>
  <si>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</si>
  <si>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</si>
  <si>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</si>
  <si>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</si>
  <si>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</si>
  <si>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</si>
  <si>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</si>
  <si>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</si>
  <si>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</si>
  <si>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</si>
  <si>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</si>
  <si>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</si>
  <si>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</si>
  <si>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</si>
  <si>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</si>
  <si>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</si>
  <si>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</si>
  <si>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</si>
  <si>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</si>
  <si>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</si>
  <si>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</si>
  <si>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</si>
  <si>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</si>
  <si>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</si>
  <si>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</si>
  <si>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</si>
  <si>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</si>
  <si>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</si>
  <si>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</si>
  <si>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</si>
  <si>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</si>
  <si>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</si>
  <si>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</si>
  <si>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</si>
  <si>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</si>
  <si>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</si>
  <si>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</si>
  <si>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</si>
  <si>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</si>
  <si>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</si>
  <si>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</si>
  <si>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</si>
  <si>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</si>
  <si>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</si>
  <si>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</si>
  <si>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</si>
  <si>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</si>
  <si>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</si>
  <si>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</si>
  <si>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</si>
  <si>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</si>
  <si>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</si>
  <si>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</si>
  <si>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</si>
  <si>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</si>
  <si>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</si>
  <si>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</si>
  <si>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</si>
  <si>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</si>
  <si>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</si>
  <si>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</si>
  <si>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</si>
  <si>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</si>
  <si>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</si>
  <si>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</si>
  <si>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</si>
  <si>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</si>
  <si>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</si>
  <si>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</si>
  <si>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</si>
  <si>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</si>
  <si>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</si>
  <si>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</si>
  <si>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</si>
  <si>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</si>
  <si>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</si>
  <si>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</si>
  <si>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</si>
  <si>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</si>
  <si>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</si>
  <si>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</si>
  <si>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</si>
  <si>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</si>
  <si>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</si>
  <si>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</si>
  <si>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</si>
  <si>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</si>
  <si>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</si>
  <si>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</si>
  <si>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</si>
  <si>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</si>
  <si>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</si>
  <si>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</si>
  <si>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</si>
  <si>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</si>
  <si>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</si>
  <si>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</si>
  <si>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</si>
  <si>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</si>
  <si>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</si>
  <si>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</si>
  <si>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</si>
  <si>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</si>
  <si>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</si>
  <si>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</si>
  <si>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</si>
  <si>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</si>
  <si>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</si>
  <si>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</si>
  <si>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</si>
  <si>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</si>
  <si>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</si>
  <si>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</si>
  <si>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</si>
  <si>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</si>
  <si>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</si>
  <si>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</si>
  <si>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</si>
  <si>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</si>
  <si>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</si>
  <si>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</si>
  <si>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</si>
  <si>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</si>
  <si>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</si>
  <si>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</si>
  <si>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</si>
  <si>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</si>
  <si>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</si>
  <si>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</si>
  <si>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</si>
  <si>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</si>
  <si>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</si>
  <si>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</si>
  <si>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</si>
  <si>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</si>
  <si>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</si>
  <si>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</si>
  <si>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</si>
  <si>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</si>
  <si>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</si>
  <si>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</si>
  <si>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</si>
  <si>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</si>
  <si>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</si>
  <si>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</si>
  <si>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</si>
  <si>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</si>
  <si>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</si>
  <si>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</si>
  <si>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</si>
  <si>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</si>
  <si>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</si>
  <si>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</si>
  <si>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</si>
  <si>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</si>
  <si>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</si>
  <si>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</si>
  <si>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</si>
  <si>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</si>
  <si>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</si>
  <si>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</si>
  <si>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</si>
  <si>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</si>
  <si>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</si>
  <si>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</si>
  <si>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</si>
  <si>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</si>
  <si>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</si>
  <si>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</si>
  <si>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</si>
  <si>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</si>
  <si>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</si>
  <si>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</si>
  <si>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</si>
  <si>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</si>
  <si>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</si>
  <si>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</si>
  <si>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</si>
  <si>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</si>
  <si>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</si>
  <si>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</si>
  <si>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</si>
  <si>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</si>
  <si>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</si>
  <si>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</si>
  <si>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</si>
  <si>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</si>
  <si>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</si>
  <si>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</si>
  <si>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</si>
  <si>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</si>
  <si>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</si>
  <si>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</si>
  <si>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</si>
  <si>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</si>
  <si>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</si>
  <si>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</si>
  <si>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</si>
  <si>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</si>
  <si>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</si>
  <si>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</si>
  <si>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</si>
  <si>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</si>
  <si>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</si>
  <si>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</si>
  <si>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</si>
  <si>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</si>
  <si>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</si>
  <si>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</si>
  <si>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</si>
  <si>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</si>
  <si>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</si>
  <si>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</si>
  <si>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</si>
  <si>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</si>
  <si>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</si>
  <si>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</si>
  <si>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</si>
  <si>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</si>
  <si>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</si>
  <si>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</si>
  <si>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</si>
  <si>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</si>
  <si>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</si>
  <si>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</si>
  <si>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</si>
  <si>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</si>
  <si>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</si>
  <si>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</si>
  <si>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</si>
  <si>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</si>
  <si>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</si>
  <si>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</si>
  <si>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</si>
  <si>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</si>
  <si>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</si>
  <si>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</si>
  <si>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</si>
  <si>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</si>
  <si>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</si>
  <si>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</si>
  <si>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</si>
  <si>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</si>
  <si>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</si>
  <si>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</si>
  <si>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</si>
  <si>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</si>
  <si>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</si>
  <si>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</si>
  <si>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</si>
  <si>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</si>
  <si>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</si>
  <si>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</si>
  <si>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</si>
  <si>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</si>
  <si>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</si>
  <si>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</si>
  <si>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</si>
  <si>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</si>
  <si>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</si>
  <si>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</si>
  <si>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</si>
  <si>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</si>
  <si>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</si>
  <si>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</si>
  <si>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</si>
  <si>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</si>
  <si>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</si>
  <si>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</si>
  <si>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</si>
  <si>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</si>
  <si>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</si>
  <si>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</si>
  <si>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</si>
  <si>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</si>
  <si>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</si>
  <si>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</si>
  <si>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</si>
  <si>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</si>
  <si>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</si>
  <si>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</si>
  <si>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</si>
  <si>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</si>
  <si>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</si>
  <si>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</si>
  <si>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</si>
  <si>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</si>
  <si>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</si>
  <si>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</si>
  <si>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</si>
  <si>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</si>
  <si>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</si>
  <si>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</si>
  <si>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</si>
  <si>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</si>
  <si>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</si>
  <si>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</si>
  <si>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</si>
  <si>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</si>
  <si>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</si>
  <si>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</si>
  <si>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</si>
  <si>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</si>
  <si>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</si>
  <si>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</si>
  <si>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</si>
  <si>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</si>
  <si>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</si>
  <si>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</si>
  <si>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</si>
  <si>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</si>
  <si>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</si>
  <si>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</si>
  <si>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</si>
  <si>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</si>
  <si>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</si>
  <si>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</si>
  <si>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</si>
  <si>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</si>
  <si>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</si>
  <si>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</si>
  <si>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</si>
  <si>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</si>
  <si>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</si>
  <si>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</si>
  <si>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</si>
  <si>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</si>
  <si>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</si>
  <si>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</si>
  <si>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</si>
  <si>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</si>
  <si>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</si>
  <si>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</si>
  <si>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</si>
  <si>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</si>
  <si>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</si>
  <si>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</si>
  <si>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</si>
  <si>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</si>
  <si>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</si>
  <si>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</si>
  <si>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</si>
  <si>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</si>
  <si>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</si>
  <si>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</si>
  <si>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</si>
  <si>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</si>
  <si>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</si>
  <si>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</si>
  <si>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</si>
  <si>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</si>
  <si>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</si>
  <si>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</si>
  <si>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</si>
  <si>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</si>
  <si>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</si>
  <si>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</si>
  <si>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</si>
  <si>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</si>
  <si>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</si>
  <si>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</si>
  <si>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</si>
  <si>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</si>
  <si>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</si>
  <si>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</si>
  <si>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</si>
  <si>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</si>
  <si>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</si>
  <si>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</si>
  <si>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</si>
  <si>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</si>
  <si>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</si>
  <si>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</si>
  <si>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</si>
  <si>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</si>
  <si>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</si>
  <si>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</si>
  <si>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</si>
  <si>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</si>
  <si>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</si>
  <si>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</si>
  <si>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</si>
  <si>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</si>
  <si>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</si>
  <si>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</si>
  <si>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</si>
  <si>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</si>
  <si>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</si>
  <si>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</si>
  <si>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</si>
  <si>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</si>
  <si>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</si>
  <si>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</si>
  <si>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</si>
  <si>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</si>
  <si>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</si>
  <si>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</si>
  <si>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</si>
  <si>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</si>
  <si>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</si>
  <si>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</si>
  <si>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</si>
  <si>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</si>
  <si>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</si>
  <si>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</si>
  <si>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</si>
  <si>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</si>
  <si>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</si>
  <si>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</si>
  <si>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</si>
  <si>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</si>
  <si>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</si>
  <si>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</si>
  <si>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</si>
  <si>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</si>
  <si>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</si>
  <si>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</si>
  <si>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</si>
  <si>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</si>
  <si>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</si>
  <si>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</si>
  <si>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</si>
  <si>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</si>
  <si>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</si>
  <si>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</si>
  <si>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</si>
  <si>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</si>
  <si>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</si>
  <si>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</si>
  <si>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</si>
  <si>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</si>
  <si>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</si>
  <si>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</si>
  <si>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</si>
  <si>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</si>
  <si>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</si>
  <si>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</si>
  <si>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</si>
  <si>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</si>
  <si>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</si>
  <si>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</si>
  <si>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</si>
  <si>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</si>
  <si>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</si>
  <si>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</si>
  <si>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</si>
  <si>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</si>
  <si>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</si>
  <si>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</si>
  <si>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</si>
  <si>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</si>
  <si>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</si>
  <si>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</si>
  <si>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</si>
  <si>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</si>
  <si>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</si>
  <si>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</si>
  <si>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</si>
  <si>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</si>
  <si>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</si>
  <si>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</si>
  <si>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</si>
  <si>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</si>
  <si>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</si>
  <si>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</si>
  <si>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</si>
  <si>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</si>
  <si>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</si>
  <si>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</si>
  <si>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</si>
  <si>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</si>
  <si>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</si>
  <si>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</si>
  <si>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</si>
  <si>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</si>
  <si>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</si>
  <si>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</si>
  <si>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</si>
  <si>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</si>
  <si>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</si>
  <si>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</si>
  <si>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</si>
  <si>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</si>
  <si>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</si>
  <si>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</si>
  <si>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</si>
  <si>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</si>
  <si>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</si>
  <si>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</si>
  <si>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</si>
  <si>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</si>
  <si>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</si>
  <si>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</si>
  <si>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</si>
  <si>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</si>
  <si>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</si>
  <si>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</si>
  <si>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</si>
  <si>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</si>
  <si>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</si>
  <si>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</si>
  <si>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</si>
  <si>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</si>
  <si>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</si>
  <si>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</si>
  <si>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</si>
  <si>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</si>
  <si>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</si>
  <si>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</si>
  <si>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</si>
  <si>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</si>
  <si>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</si>
  <si>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</si>
  <si>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</si>
  <si>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</si>
  <si>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</si>
  <si>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</si>
  <si>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</si>
  <si>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</si>
  <si>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</si>
  <si>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</si>
  <si>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</si>
  <si>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</si>
  <si>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</si>
  <si>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</si>
  <si>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</si>
  <si>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</si>
  <si>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</si>
  <si>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</si>
  <si>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</si>
  <si>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</si>
  <si>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</si>
  <si>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</si>
  <si>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</si>
  <si>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</si>
  <si>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</si>
  <si>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</si>
  <si>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</si>
  <si>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</si>
  <si>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</si>
  <si>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</si>
  <si>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</si>
  <si>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</si>
  <si>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</si>
  <si>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</si>
  <si>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</si>
  <si>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</si>
  <si>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</si>
  <si>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</si>
  <si>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</si>
  <si>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</si>
  <si>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</si>
  <si>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</si>
  <si>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</si>
  <si>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</si>
  <si>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</si>
  <si>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</si>
  <si>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</si>
  <si>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</si>
  <si>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</si>
  <si>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</si>
  <si>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</si>
  <si>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</si>
  <si>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</si>
  <si>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</si>
  <si>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</si>
  <si>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</si>
  <si>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</si>
  <si>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</si>
  <si>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</si>
  <si>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</si>
  <si>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</si>
  <si>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</si>
  <si>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</si>
  <si>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</si>
  <si>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</si>
  <si>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</si>
  <si>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</si>
  <si>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</si>
  <si>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</si>
  <si>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</si>
  <si>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</si>
  <si>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</si>
  <si>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</si>
  <si>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</si>
  <si>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</si>
  <si>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</si>
  <si>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</si>
  <si>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</si>
  <si>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</si>
  <si>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</si>
  <si>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</si>
  <si>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</si>
  <si>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</si>
  <si>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</si>
  <si>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</si>
  <si>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</si>
  <si>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</si>
  <si>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</si>
  <si>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</si>
  <si>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</si>
  <si>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</si>
  <si>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</si>
  <si>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</si>
  <si>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</si>
  <si>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</si>
  <si>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</si>
  <si>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</si>
  <si>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</si>
  <si>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</si>
  <si>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</si>
  <si>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</si>
  <si>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</si>
  <si>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</si>
  <si>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</si>
  <si>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</si>
  <si>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</si>
  <si>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</si>
  <si>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</si>
  <si>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</si>
  <si>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</si>
  <si>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</si>
  <si>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</si>
  <si>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</si>
  <si>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</si>
  <si>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</si>
  <si>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</si>
  <si>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</si>
  <si>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</si>
  <si>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</si>
  <si>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</si>
  <si>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</si>
  <si>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</si>
  <si>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</si>
  <si>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</si>
  <si>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</si>
  <si>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</si>
  <si>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</si>
  <si>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</si>
  <si>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</si>
  <si>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</si>
  <si>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</si>
  <si>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</si>
  <si>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</si>
  <si>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</si>
  <si>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</si>
  <si>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</si>
  <si>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</si>
  <si>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</si>
  <si>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</si>
  <si>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</si>
  <si>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</si>
  <si>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</si>
  <si>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</si>
  <si>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</si>
  <si>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</si>
  <si>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</si>
  <si>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</si>
  <si>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</si>
  <si>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</si>
  <si>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</si>
  <si>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</si>
  <si>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</si>
  <si>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</si>
  <si>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</si>
  <si>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</si>
  <si>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</si>
  <si>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</si>
  <si>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</si>
  <si>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</si>
  <si>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</si>
  <si>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</si>
  <si>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</si>
  <si>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</si>
  <si>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</si>
  <si>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</si>
  <si>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</si>
  <si>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</si>
  <si>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</si>
  <si>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</si>
  <si>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</si>
  <si>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</si>
  <si>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</si>
  <si>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</si>
  <si>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</si>
  <si>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</si>
  <si>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</si>
  <si>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</si>
  <si>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</si>
  <si>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</si>
  <si>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</si>
  <si>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</si>
  <si>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</si>
  <si>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</si>
  <si>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</si>
  <si>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</si>
  <si>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</si>
  <si>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</si>
  <si>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</si>
  <si>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</si>
  <si>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</si>
  <si>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</si>
  <si>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</si>
  <si>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</si>
  <si>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</si>
  <si>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</si>
  <si>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</si>
  <si>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</si>
  <si>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</si>
  <si>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</si>
  <si>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</si>
  <si>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</si>
  <si>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</si>
  <si>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</si>
  <si>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</si>
  <si>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</si>
  <si>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</si>
  <si>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</si>
  <si>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</si>
  <si>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</si>
  <si>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</si>
  <si>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</si>
  <si>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</si>
  <si>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</si>
  <si>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</si>
  <si>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</si>
  <si>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</si>
  <si>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</si>
  <si>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</si>
  <si>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</si>
  <si>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</si>
  <si>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</si>
  <si>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</si>
  <si>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</si>
  <si>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</si>
  <si>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</si>
  <si>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</si>
  <si>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</si>
  <si>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</si>
  <si>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</si>
  <si>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</si>
  <si>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</si>
  <si>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</si>
  <si>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</si>
  <si>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</si>
  <si>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</si>
  <si>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</si>
  <si>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</si>
  <si>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</si>
  <si>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</si>
  <si>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</si>
  <si>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</si>
  <si>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</si>
  <si>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</si>
  <si>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</si>
  <si>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</si>
  <si>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</si>
  <si>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</si>
  <si>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</si>
  <si>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</si>
  <si>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</si>
  <si>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</si>
  <si>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</si>
  <si>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</si>
  <si>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</si>
  <si>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</si>
  <si>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</si>
  <si>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</si>
  <si>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</si>
  <si>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</si>
  <si>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</si>
  <si>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</si>
  <si>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</si>
  <si>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</si>
  <si>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</si>
  <si>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</si>
  <si>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</si>
  <si>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</si>
  <si>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</si>
  <si>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</si>
  <si>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</si>
  <si>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</si>
  <si>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</si>
  <si>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</si>
  <si>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</si>
  <si>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</si>
  <si>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</si>
  <si>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</si>
  <si>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</si>
  <si>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</si>
  <si>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</si>
  <si>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</si>
  <si>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</si>
  <si>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</si>
  <si>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</si>
  <si>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</si>
  <si>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</si>
  <si>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</si>
  <si>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</si>
  <si>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</si>
  <si>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</si>
  <si>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</si>
  <si>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</si>
  <si>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</si>
  <si>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</si>
  <si>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</si>
  <si>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</si>
  <si>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</si>
  <si>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</si>
  <si>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</si>
  <si>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</si>
  <si>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</si>
  <si>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</si>
  <si>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</si>
  <si>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</si>
  <si>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</si>
  <si>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</si>
  <si>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</si>
  <si>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</si>
  <si>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</si>
  <si>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</si>
  <si>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</si>
  <si>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</si>
  <si>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</si>
  <si>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</si>
  <si>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</si>
  <si>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</si>
  <si>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</si>
  <si>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</si>
  <si>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</si>
  <si>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</si>
  <si>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</si>
  <si>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</si>
  <si>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</si>
  <si>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</si>
  <si>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</si>
  <si>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</si>
  <si>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</si>
  <si>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</si>
  <si>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</si>
  <si>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</si>
  <si>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</si>
  <si>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</si>
  <si>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</si>
  <si>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</si>
  <si>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</si>
  <si>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</si>
  <si>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</si>
  <si>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</si>
  <si>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</si>
  <si>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</si>
  <si>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</si>
  <si>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</si>
  <si>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</si>
  <si>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</si>
  <si>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</si>
  <si>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</si>
  <si>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</si>
  <si>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</si>
  <si>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</si>
  <si>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</si>
  <si>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</si>
  <si>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</si>
  <si>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</si>
  <si>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</si>
  <si>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</si>
  <si>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</si>
  <si>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</si>
  <si>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</si>
  <si>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</si>
  <si>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</si>
  <si>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</si>
  <si>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</si>
  <si>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</si>
  <si>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</si>
  <si>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</si>
  <si>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</si>
  <si>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</si>
  <si>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</si>
  <si>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</si>
  <si>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</si>
  <si>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</si>
  <si>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</si>
  <si>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</si>
  <si>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</si>
  <si>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</si>
  <si>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</si>
  <si>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</si>
  <si>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</si>
  <si>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</si>
  <si>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</si>
  <si>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</si>
  <si>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</si>
  <si>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</si>
  <si>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</si>
  <si>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</si>
  <si>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</si>
  <si>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</si>
  <si>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</si>
  <si>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</si>
  <si>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</si>
  <si>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</si>
  <si>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</si>
  <si>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</si>
  <si>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</si>
  <si>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</si>
  <si>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</si>
  <si>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</si>
  <si>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</si>
  <si>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</si>
  <si>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</si>
  <si>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</si>
  <si>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</si>
  <si>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</si>
  <si>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</si>
  <si>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</si>
  <si>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</si>
  <si>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</si>
  <si>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</si>
  <si>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</si>
  <si>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</si>
  <si>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</si>
  <si>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</si>
  <si>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</si>
  <si>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</si>
  <si>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</si>
  <si>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</si>
  <si>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</si>
  <si>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</si>
  <si>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</si>
  <si>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</si>
  <si>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</si>
  <si>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</si>
  <si>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</si>
  <si>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</si>
  <si>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</si>
  <si>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</si>
  <si>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</si>
  <si>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</si>
  <si>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</si>
  <si>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</si>
  <si>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</si>
  <si>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</si>
  <si>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</si>
  <si>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</si>
  <si>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</si>
  <si>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</si>
  <si>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</si>
  <si>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</si>
  <si>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</si>
  <si>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</si>
  <si>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</si>
  <si>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</si>
  <si>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</si>
  <si>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</si>
  <si>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</si>
  <si>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</si>
  <si>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</si>
  <si>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</si>
  <si>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</si>
  <si>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</si>
  <si>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</si>
  <si>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</si>
  <si>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</si>
  <si>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</si>
  <si>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</si>
  <si>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</si>
  <si>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</si>
  <si>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</si>
  <si>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</si>
  <si>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</si>
  <si>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</si>
  <si>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</si>
  <si>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</si>
  <si>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</si>
  <si>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</si>
  <si>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</si>
  <si>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</si>
  <si>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</si>
  <si>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</si>
  <si>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</si>
  <si>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</si>
  <si>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</si>
  <si>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</si>
  <si>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</si>
  <si>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</si>
  <si>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</si>
  <si>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</si>
  <si>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</si>
  <si>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</si>
  <si>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</si>
  <si>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</si>
  <si>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</si>
  <si>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</si>
  <si>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</si>
  <si>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</si>
  <si>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</si>
  <si>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</si>
  <si>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</si>
  <si>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</si>
  <si>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</si>
  <si>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</si>
  <si>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</si>
  <si>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</si>
  <si>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</si>
  <si>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</si>
  <si>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</si>
  <si>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</si>
  <si>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</si>
  <si>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</si>
  <si>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</si>
  <si>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</si>
  <si>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</si>
  <si>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</si>
  <si>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</si>
  <si>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</si>
  <si>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</si>
  <si>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</si>
  <si>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</si>
  <si>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</si>
  <si>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</si>
  <si>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</si>
  <si>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</si>
  <si>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</si>
  <si>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</si>
  <si>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</si>
  <si>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</si>
  <si>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</si>
  <si>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</si>
  <si>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</si>
  <si>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</si>
  <si>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</si>
  <si>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</si>
  <si>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</si>
  <si>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</si>
  <si>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</si>
  <si>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</si>
  <si>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</si>
  <si>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</si>
  <si>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</si>
  <si>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</si>
  <si>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</si>
  <si>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</si>
  <si>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</si>
  <si>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</si>
  <si>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</si>
  <si>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</si>
  <si>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</si>
  <si>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</si>
  <si>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</si>
  <si>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</si>
  <si>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</si>
  <si>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</si>
  <si>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</si>
  <si>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</si>
  <si>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</si>
  <si>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</si>
  <si>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</si>
  <si>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</si>
  <si>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</si>
  <si>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</si>
  <si>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</si>
  <si>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</si>
  <si>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</si>
  <si>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</si>
  <si>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</si>
  <si>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</si>
  <si>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</si>
  <si>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</si>
  <si>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</si>
  <si>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</si>
  <si>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</si>
  <si>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</si>
  <si>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</si>
  <si>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</si>
  <si>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</si>
  <si>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</si>
  <si>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</si>
  <si>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</si>
  <si>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</si>
  <si>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</si>
  <si>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</si>
  <si>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</si>
  <si>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</si>
  <si>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</si>
  <si>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</si>
  <si>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</si>
  <si>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</si>
  <si>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</si>
  <si>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</si>
  <si>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</si>
  <si>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</si>
  <si>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</si>
  <si>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</si>
  <si>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</si>
  <si>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</si>
  <si>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</si>
  <si>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</si>
  <si>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</si>
  <si>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</si>
  <si>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</si>
  <si>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</si>
  <si>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</si>
  <si>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</si>
  <si>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</si>
  <si>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</si>
  <si>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</si>
  <si>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</si>
  <si>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</si>
  <si>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</si>
  <si>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</si>
  <si>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</si>
  <si>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</si>
  <si>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</si>
  <si>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</si>
  <si>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</si>
  <si>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</si>
  <si>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</si>
  <si>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</si>
  <si>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</si>
  <si>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</si>
  <si>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</si>
  <si>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</si>
  <si>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</si>
  <si>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</si>
  <si>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</si>
  <si>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</si>
  <si>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</si>
  <si>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</si>
  <si>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</si>
  <si>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</si>
  <si>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</si>
  <si>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</si>
  <si>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</si>
  <si>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</si>
  <si>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</si>
  <si>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</si>
  <si>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</si>
  <si>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</si>
  <si>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</si>
  <si>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</si>
  <si>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</si>
  <si>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</si>
  <si>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</si>
  <si>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</si>
  <si>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</si>
  <si>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</si>
  <si>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</si>
  <si>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</si>
  <si>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</si>
  <si>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</si>
  <si>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</si>
  <si>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</si>
  <si>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</si>
  <si>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</si>
  <si>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</si>
  <si>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</si>
  <si>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</si>
  <si>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</si>
  <si>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</si>
  <si>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</si>
  <si>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</si>
  <si>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</si>
  <si>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</si>
  <si>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</si>
  <si>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</si>
  <si>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</si>
  <si>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</si>
  <si>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</si>
  <si>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</si>
  <si>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</si>
  <si>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</si>
  <si>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</si>
  <si>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</si>
  <si>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</si>
  <si>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</si>
  <si>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</si>
  <si>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</si>
  <si>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</si>
  <si>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</si>
  <si>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</si>
  <si>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</si>
  <si>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</si>
  <si>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</si>
  <si>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</si>
  <si>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</si>
  <si>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</si>
  <si>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</si>
  <si>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</si>
  <si>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</si>
  <si>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</si>
  <si>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</si>
  <si>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</si>
  <si>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</si>
  <si>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</si>
  <si>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</si>
  <si>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</si>
  <si>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</si>
  <si>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</si>
  <si>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</si>
  <si>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</si>
  <si>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</si>
  <si>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</si>
  <si>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</si>
  <si>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</si>
  <si>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</si>
  <si>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</si>
  <si>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</si>
  <si>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</si>
  <si>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</si>
  <si>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</si>
  <si>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</si>
  <si>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</si>
  <si>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</si>
  <si>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</si>
  <si>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</si>
  <si>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</si>
  <si>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</si>
  <si>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</si>
  <si>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</si>
  <si>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</si>
  <si>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</si>
  <si>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</si>
  <si>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</si>
  <si>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</si>
  <si>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</si>
  <si>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</si>
  <si>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</si>
  <si>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</si>
  <si>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</si>
  <si>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</si>
  <si>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</si>
  <si>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</si>
  <si>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</si>
  <si>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</si>
  <si>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</si>
  <si>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</si>
  <si>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</si>
  <si>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</si>
  <si>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</si>
  <si>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</si>
  <si>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</si>
  <si>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</si>
  <si>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</si>
  <si>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</si>
  <si>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</si>
  <si>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</si>
  <si>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</si>
  <si>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</si>
  <si>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</si>
  <si>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</si>
  <si>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</si>
  <si>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</si>
  <si>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</si>
  <si>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</si>
  <si>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</si>
  <si>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</si>
  <si>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</si>
  <si>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</si>
  <si>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</si>
  <si>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</si>
  <si>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</si>
  <si>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</si>
  <si>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</si>
  <si>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</si>
  <si>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</si>
  <si>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</si>
  <si>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</si>
  <si>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</si>
  <si>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</si>
  <si>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</si>
  <si>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</si>
  <si>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</si>
  <si>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</si>
  <si>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</si>
  <si>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</si>
  <si>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</si>
  <si>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</si>
  <si>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</si>
  <si>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</si>
  <si>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</si>
  <si>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</si>
  <si>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</si>
  <si>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</si>
  <si>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</si>
  <si>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</si>
  <si>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</si>
  <si>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</si>
  <si>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</si>
  <si>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</si>
  <si>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</si>
  <si>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</si>
  <si>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</si>
  <si>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</si>
  <si>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</si>
  <si>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</si>
  <si>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</si>
  <si>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</si>
  <si>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</si>
  <si>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</si>
  <si>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</si>
  <si>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</si>
  <si>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</si>
  <si>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</si>
  <si>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</si>
  <si>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</si>
  <si>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</si>
  <si>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</si>
  <si>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</si>
  <si>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</si>
  <si>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</si>
  <si>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</si>
  <si>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</si>
  <si>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</si>
  <si>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</si>
  <si>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</si>
  <si>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</si>
  <si>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</si>
  <si>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</si>
  <si>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</si>
  <si>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</si>
  <si>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</si>
  <si>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</si>
  <si>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</si>
  <si>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</si>
  <si>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</si>
  <si>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</si>
  <si>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</si>
  <si>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</si>
  <si>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</si>
  <si>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</si>
  <si>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</si>
  <si>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</si>
  <si>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</si>
  <si>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</si>
  <si>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</si>
  <si>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</si>
  <si>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</si>
  <si>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</si>
  <si>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</si>
  <si>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</si>
  <si>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</si>
  <si>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</si>
  <si>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</si>
  <si>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</si>
  <si>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</si>
  <si>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</si>
  <si>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</si>
  <si>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</si>
  <si>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</si>
  <si>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</si>
  <si>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</si>
  <si>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</si>
  <si>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</si>
  <si>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</si>
  <si>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</si>
  <si>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</si>
  <si>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</si>
  <si>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</si>
  <si>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</si>
  <si>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</si>
  <si>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</si>
  <si>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</si>
  <si>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</si>
  <si>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</si>
  <si>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</si>
  <si>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</si>
  <si>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</si>
  <si>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</si>
  <si>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</si>
  <si>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</si>
  <si>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</si>
  <si>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</si>
  <si>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</si>
  <si>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</si>
  <si>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</si>
  <si>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</si>
  <si>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</si>
  <si>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</si>
  <si>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</si>
  <si>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</si>
  <si>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</si>
  <si>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</si>
  <si>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</si>
  <si>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</si>
  <si>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</si>
  <si>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</si>
  <si>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</si>
  <si>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</si>
  <si>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</si>
  <si>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</si>
  <si>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</si>
  <si>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</si>
  <si>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</si>
  <si>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</si>
  <si>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</si>
  <si>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</si>
  <si>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</si>
  <si>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</si>
  <si>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</si>
  <si>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</si>
  <si>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</si>
  <si>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</si>
  <si>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</si>
  <si>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</si>
  <si>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</si>
  <si>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</si>
  <si>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</si>
  <si>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</si>
  <si>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</si>
  <si>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</si>
  <si>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</si>
  <si>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</si>
  <si>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</si>
  <si>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</si>
  <si>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</si>
  <si>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</si>
  <si>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</si>
  <si>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</si>
  <si>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</si>
  <si>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</si>
  <si>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</si>
  <si>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</si>
  <si>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</si>
  <si>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</si>
  <si>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</si>
  <si>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</si>
  <si>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</si>
  <si>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</si>
  <si>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</si>
  <si>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</si>
  <si>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</si>
  <si>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</si>
  <si>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</si>
  <si>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</si>
  <si>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</si>
  <si>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</si>
  <si>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</si>
  <si>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</si>
  <si>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</si>
  <si>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</si>
  <si>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</si>
  <si>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</si>
  <si>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</si>
  <si>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</si>
  <si>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</si>
  <si>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</si>
  <si>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</si>
  <si>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</si>
  <si>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</si>
  <si>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</si>
  <si>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</si>
  <si>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</si>
  <si>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</si>
  <si>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</si>
  <si>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</si>
  <si>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</si>
  <si>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</si>
  <si>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</si>
  <si>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</si>
  <si>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</si>
  <si>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</si>
  <si>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</si>
  <si>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</si>
  <si>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</si>
  <si>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</si>
  <si>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</si>
  <si>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</si>
  <si>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</si>
  <si>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</si>
  <si>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</si>
  <si>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</si>
  <si>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</si>
  <si>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</si>
  <si>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</si>
  <si>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</si>
  <si>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</si>
  <si>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</si>
  <si>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</si>
  <si>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</si>
  <si>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</si>
  <si>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</si>
  <si>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</si>
  <si>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</si>
  <si>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</si>
  <si>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</si>
  <si>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</si>
  <si>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</si>
  <si>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</si>
  <si>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</si>
  <si>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</si>
  <si>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</si>
  <si>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</si>
  <si>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</si>
  <si>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</si>
  <si>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</si>
  <si>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</si>
  <si>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</si>
  <si>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</si>
  <si>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</si>
  <si>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</si>
  <si>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</si>
  <si>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</si>
  <si>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</si>
  <si>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</si>
  <si>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</si>
  <si>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</si>
  <si>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</si>
  <si>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</si>
  <si>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</si>
  <si>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</si>
  <si>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</si>
  <si>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</si>
  <si>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</si>
  <si>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</si>
  <si>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</si>
  <si>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</si>
  <si>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</si>
  <si>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</si>
  <si>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</si>
  <si>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</si>
  <si>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</si>
  <si>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</si>
  <si>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</si>
  <si>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</si>
  <si>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</si>
  <si>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</si>
  <si>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</si>
  <si>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</si>
  <si>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</si>
  <si>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</si>
  <si>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</si>
  <si>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</si>
  <si>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</si>
  <si>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</si>
  <si>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</si>
  <si>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</si>
  <si>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</si>
  <si>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</si>
  <si>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</si>
  <si>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</si>
  <si>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</si>
  <si>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</si>
  <si>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</si>
  <si>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</si>
  <si>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</si>
  <si>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</si>
  <si>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</si>
  <si>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</si>
  <si>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</si>
  <si>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</si>
  <si>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</si>
  <si>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</si>
  <si>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</si>
  <si>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</si>
  <si>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</si>
  <si>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</si>
  <si>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</si>
  <si>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</si>
  <si>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</si>
  <si>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</si>
  <si>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</si>
  <si>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</si>
  <si>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</si>
  <si>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</si>
  <si>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</si>
  <si>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</si>
  <si>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</si>
  <si>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</si>
  <si>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</si>
  <si>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</si>
  <si>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</si>
  <si>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</si>
  <si>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</si>
  <si>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</si>
  <si>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</si>
  <si>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</si>
  <si>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</si>
  <si>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</si>
  <si>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</si>
  <si>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</si>
  <si>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</si>
  <si>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</si>
  <si>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</si>
  <si>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</si>
  <si>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</si>
  <si>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</si>
  <si>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</si>
  <si>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</si>
  <si>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</si>
  <si>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</si>
  <si>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</si>
  <si>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</si>
  <si>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</si>
  <si>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</si>
  <si>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</si>
  <si>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</si>
  <si>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</si>
  <si>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</si>
  <si>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</si>
  <si>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</si>
  <si>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</si>
  <si>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</si>
  <si>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</si>
  <si>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</si>
  <si>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</si>
  <si>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</si>
  <si>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</si>
  <si>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</si>
  <si>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</si>
  <si>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</si>
  <si>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</si>
  <si>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</si>
  <si>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</si>
  <si>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</si>
  <si>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</si>
  <si>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</si>
  <si>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</si>
  <si>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</si>
  <si>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</si>
  <si>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</si>
  <si>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</si>
  <si>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</si>
  <si>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</si>
  <si>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</si>
  <si>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</si>
  <si>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</si>
  <si>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</si>
  <si>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</si>
  <si>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</si>
  <si>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</si>
  <si>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</si>
  <si>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</si>
  <si>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</si>
  <si>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</si>
  <si>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</si>
  <si>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</si>
  <si>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</si>
  <si>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</si>
  <si>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</si>
  <si>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</si>
  <si>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</si>
  <si>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</si>
  <si>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</si>
  <si>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</si>
  <si>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</si>
  <si>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</si>
  <si>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</si>
  <si>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</si>
  <si>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</si>
  <si>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</si>
  <si>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</si>
  <si>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</si>
  <si>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</si>
  <si>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</si>
  <si>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</si>
  <si>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</si>
  <si>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</si>
  <si>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</si>
  <si>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</si>
  <si>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</si>
  <si>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</si>
  <si>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</si>
  <si>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</si>
  <si>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</si>
  <si>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</si>
  <si>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</si>
  <si>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</si>
  <si>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</si>
  <si>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</si>
  <si>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</si>
  <si>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</si>
  <si>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</si>
  <si>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</si>
  <si>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</si>
  <si>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</si>
  <si>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</si>
  <si>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</si>
  <si>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</si>
  <si>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</si>
  <si>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</si>
  <si>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</si>
  <si>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</si>
  <si>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</si>
  <si>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</si>
  <si>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</si>
  <si>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</si>
  <si>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</si>
  <si>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</si>
  <si>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</si>
  <si>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</si>
  <si>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</si>
  <si>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</si>
  <si>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</si>
  <si>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</si>
  <si>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</si>
  <si>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</si>
  <si>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</si>
  <si>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</si>
  <si>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</si>
  <si>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</si>
  <si>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</si>
  <si>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</si>
  <si>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</si>
  <si>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</si>
  <si>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</si>
  <si>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</si>
  <si>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</si>
  <si>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</si>
  <si>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</si>
  <si>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</si>
  <si>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</si>
  <si>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</si>
  <si>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</si>
  <si>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</si>
  <si>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</si>
  <si>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</si>
  <si>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</si>
  <si>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</si>
  <si>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</si>
  <si>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</si>
  <si>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</si>
  <si>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</si>
  <si>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</si>
  <si>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</si>
  <si>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</si>
  <si>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</si>
  <si>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</si>
  <si>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</si>
  <si>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</si>
  <si>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</si>
  <si>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</si>
  <si>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</si>
  <si>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</si>
  <si>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</si>
  <si>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</si>
  <si>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</si>
  <si>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</si>
  <si>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</si>
  <si>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</si>
  <si>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</si>
  <si>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</si>
  <si>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</si>
  <si>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</si>
  <si>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</si>
  <si>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</si>
  <si>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</si>
  <si>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</si>
  <si>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</si>
  <si>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</si>
  <si>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</si>
  <si>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</si>
  <si>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</si>
  <si>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</si>
  <si>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</si>
  <si>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</si>
  <si>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</si>
  <si>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</si>
  <si>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</si>
  <si>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</si>
  <si>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</si>
  <si>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</si>
  <si>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</si>
  <si>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</si>
  <si>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</si>
  <si>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</si>
  <si>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</si>
  <si>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</si>
  <si>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</si>
  <si>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</si>
  <si>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</si>
  <si>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</si>
  <si>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</si>
  <si>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</si>
  <si>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</si>
  <si>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</si>
  <si>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</si>
  <si>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</si>
  <si>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</si>
  <si>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</si>
  <si>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</si>
  <si>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</si>
  <si>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</si>
  <si>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</si>
  <si>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</si>
  <si>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</si>
  <si>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</si>
  <si>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</si>
  <si>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</si>
  <si>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</si>
  <si>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</si>
  <si>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</si>
  <si>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</si>
  <si>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</si>
  <si>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</si>
  <si>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</si>
  <si>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</si>
  <si>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</si>
  <si>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</si>
  <si>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</si>
  <si>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</si>
  <si>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</si>
  <si>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</si>
  <si>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</si>
  <si>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</si>
  <si>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</si>
  <si>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</si>
  <si>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</si>
  <si>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</si>
  <si>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</si>
  <si>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</si>
  <si>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</si>
  <si>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</si>
  <si>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</si>
  <si>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</si>
  <si>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</si>
  <si>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</si>
  <si>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</si>
  <si>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</si>
  <si>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</si>
  <si>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</si>
  <si>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</si>
  <si>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</si>
  <si>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</si>
  <si>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</si>
  <si>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</si>
  <si>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</si>
  <si>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</si>
  <si>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</si>
  <si>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</si>
  <si>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</si>
  <si>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</si>
  <si>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</si>
  <si>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</si>
  <si>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</si>
  <si>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</si>
  <si>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</si>
  <si>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</si>
  <si>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</si>
  <si>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</si>
  <si>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</si>
  <si>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</si>
  <si>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</si>
  <si>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</si>
  <si>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</si>
  <si>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</si>
  <si>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</si>
  <si>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</si>
  <si>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</si>
  <si>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</si>
  <si>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</si>
  <si>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</si>
  <si>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</si>
  <si>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</si>
  <si>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</si>
  <si>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</si>
  <si>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</si>
  <si>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</si>
  <si>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</si>
  <si>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</si>
  <si>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</si>
  <si>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</si>
  <si>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</si>
  <si>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</si>
  <si>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</si>
  <si>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</si>
  <si>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</si>
  <si>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</si>
  <si>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</si>
  <si>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</si>
  <si>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</si>
  <si>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</si>
  <si>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</si>
  <si>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</si>
  <si>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</si>
  <si>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</si>
  <si>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</si>
  <si>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</si>
  <si>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</si>
  <si>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</si>
  <si>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</si>
  <si>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</si>
  <si>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</si>
  <si>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</si>
  <si>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</si>
  <si>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</si>
  <si>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</si>
  <si>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</si>
  <si>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</si>
  <si>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</si>
  <si>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</si>
  <si>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</si>
  <si>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</si>
  <si>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</si>
  <si>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</si>
  <si>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</si>
  <si>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</si>
  <si>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</si>
  <si>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</si>
  <si>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</si>
  <si>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</si>
  <si>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</si>
  <si>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</si>
  <si>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</si>
  <si>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</si>
  <si>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</si>
  <si>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</si>
  <si>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</si>
  <si>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</si>
  <si>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</si>
  <si>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</si>
  <si>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</si>
  <si>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</si>
  <si>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</si>
  <si>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</si>
  <si>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</si>
  <si>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</si>
  <si>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</si>
  <si>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</si>
  <si>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</si>
  <si>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</si>
  <si>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</si>
  <si>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</si>
  <si>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</si>
  <si>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</si>
  <si>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</si>
  <si>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</si>
  <si>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</si>
  <si>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</si>
  <si>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</si>
  <si>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</si>
  <si>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</si>
  <si>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</si>
  <si>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</si>
  <si>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</si>
  <si>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</si>
  <si>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</si>
  <si>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</si>
  <si>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</si>
  <si>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</si>
  <si>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</si>
  <si>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</si>
  <si>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</si>
  <si>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</si>
  <si>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</si>
  <si>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</si>
  <si>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</si>
  <si>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</si>
  <si>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</si>
  <si>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</si>
  <si>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</si>
  <si>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</si>
  <si>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</si>
  <si>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</si>
  <si>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</si>
  <si>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</si>
  <si>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</si>
  <si>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</si>
  <si>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</si>
  <si>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</si>
  <si>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</si>
  <si>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</si>
  <si>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</si>
  <si>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</si>
  <si>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</si>
  <si>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</si>
  <si>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</si>
  <si>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</si>
  <si>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</si>
  <si>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</si>
  <si>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</si>
  <si>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</si>
  <si>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</si>
  <si>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</si>
  <si>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</si>
  <si>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</si>
  <si>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</si>
  <si>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</si>
  <si>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</si>
  <si>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</si>
  <si>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</si>
  <si>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</si>
  <si>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</si>
  <si>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</si>
  <si>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</si>
  <si>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</si>
  <si>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</si>
  <si>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</si>
  <si>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</si>
  <si>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</si>
  <si>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</si>
  <si>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</si>
  <si>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</si>
  <si>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</si>
  <si>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</si>
  <si>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</si>
  <si>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</si>
  <si>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</si>
  <si>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</si>
  <si>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</si>
  <si>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</si>
  <si>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</si>
  <si>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</si>
  <si>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</si>
  <si>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</si>
  <si>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</si>
  <si>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</si>
  <si>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</si>
  <si>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</si>
  <si>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</si>
  <si>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</si>
  <si>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</si>
  <si>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</si>
  <si>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</si>
  <si>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</si>
  <si>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</si>
  <si>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</si>
  <si>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</si>
  <si>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</si>
  <si>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</si>
  <si>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</si>
  <si>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</si>
  <si>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</si>
  <si>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</si>
  <si>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</si>
  <si>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</si>
  <si>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</si>
  <si>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</si>
  <si>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</si>
  <si>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</si>
  <si>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</si>
  <si>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</si>
  <si>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</si>
  <si>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</si>
  <si>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</si>
  <si>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</si>
  <si>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</si>
  <si>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</si>
  <si>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</si>
  <si>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</si>
  <si>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</si>
  <si>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</si>
  <si>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</si>
  <si>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</si>
  <si>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</si>
  <si>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</si>
  <si>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</si>
  <si>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</si>
  <si>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</si>
  <si>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</si>
  <si>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</si>
  <si>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</si>
  <si>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</si>
  <si>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</si>
  <si>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</si>
  <si>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</si>
  <si>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</si>
  <si>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</si>
  <si>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</si>
  <si>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</si>
  <si>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</si>
  <si>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</si>
  <si>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</si>
  <si>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</si>
  <si>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</si>
  <si>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</si>
  <si>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</si>
  <si>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</si>
  <si>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</si>
  <si>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</si>
  <si>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</si>
  <si>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</si>
  <si>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</si>
  <si>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</si>
  <si>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</si>
  <si>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</si>
  <si>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</si>
  <si>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</si>
  <si>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</si>
  <si>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</si>
  <si>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</si>
  <si>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</si>
  <si>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</si>
  <si>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</si>
  <si>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</si>
  <si>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</si>
  <si>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</si>
  <si>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</si>
  <si>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</si>
  <si>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</si>
  <si>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</si>
  <si>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</si>
  <si>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</si>
  <si>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</si>
  <si>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</si>
  <si>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</si>
  <si>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</si>
  <si>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</si>
  <si>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</si>
  <si>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</si>
  <si>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</si>
  <si>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</si>
  <si>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</si>
  <si>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</si>
  <si>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</si>
  <si>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</si>
  <si>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</si>
  <si>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</si>
  <si>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</si>
  <si>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</si>
  <si>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</si>
  <si>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</si>
  <si>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</si>
  <si>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</si>
  <si>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</si>
  <si>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</si>
  <si>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</si>
  <si>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</si>
  <si>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</si>
  <si>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</si>
  <si>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</si>
  <si>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</si>
  <si>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</si>
  <si>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</si>
  <si>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</si>
  <si>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</si>
  <si>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</si>
  <si>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</si>
  <si>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</si>
  <si>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</si>
  <si>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</si>
  <si>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</si>
  <si>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</si>
  <si>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</si>
  <si>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</si>
  <si>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</si>
  <si>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</si>
  <si>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</si>
  <si>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</si>
  <si>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</si>
  <si>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</si>
  <si>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</si>
  <si>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</si>
  <si>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</si>
  <si>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</si>
  <si>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</si>
  <si>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</si>
  <si>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</si>
  <si>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</si>
  <si>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</si>
  <si>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</si>
  <si>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</si>
  <si>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</si>
  <si>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</si>
  <si>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</si>
  <si>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</si>
  <si>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</si>
  <si>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</si>
  <si>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</si>
  <si>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</si>
  <si>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</si>
  <si>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</si>
  <si>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</si>
  <si>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</si>
  <si>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</si>
  <si>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</si>
  <si>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</si>
  <si>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</si>
  <si>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</si>
  <si>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</si>
  <si>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</si>
  <si>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</si>
  <si>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</si>
  <si>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</si>
  <si>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</si>
  <si>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</si>
  <si>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</si>
  <si>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</si>
  <si>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</si>
  <si>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</si>
  <si>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</si>
  <si>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</si>
  <si>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</si>
  <si>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</si>
  <si>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</si>
  <si>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</si>
  <si>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</si>
  <si>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</si>
  <si>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</si>
  <si>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</si>
  <si>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</si>
  <si>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</si>
  <si>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</si>
  <si>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</si>
  <si>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</si>
  <si>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</si>
  <si>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</si>
  <si>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</si>
  <si>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</si>
  <si>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</si>
  <si>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</si>
  <si>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</si>
  <si>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</si>
  <si>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</si>
  <si>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</si>
  <si>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</si>
  <si>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</si>
  <si>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</si>
  <si>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</si>
  <si>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</si>
  <si>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</si>
  <si>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</si>
  <si>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</si>
  <si>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</si>
  <si>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</si>
  <si>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</si>
  <si>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</si>
  <si>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</si>
  <si>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</si>
  <si>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</si>
  <si>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</si>
  <si>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</si>
  <si>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</si>
  <si>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</si>
  <si>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</si>
  <si>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</si>
  <si>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</si>
  <si>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</si>
  <si>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</si>
  <si>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</si>
  <si>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</si>
  <si>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</si>
  <si>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</si>
  <si>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</si>
  <si>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</si>
  <si>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</si>
  <si>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</si>
  <si>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</si>
  <si>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</si>
  <si>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</si>
  <si>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</si>
  <si>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</si>
  <si>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</si>
  <si>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</si>
  <si>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</si>
  <si>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</si>
  <si>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</si>
  <si>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</si>
  <si>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</si>
  <si>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</si>
  <si>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</si>
  <si>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</si>
  <si>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</si>
  <si>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</si>
  <si>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</si>
  <si>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</si>
  <si>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</si>
  <si>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</si>
  <si>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</si>
  <si>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</si>
  <si>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</si>
  <si>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</si>
  <si>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</si>
  <si>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</si>
  <si>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</si>
  <si>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</si>
  <si>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</si>
  <si>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</si>
  <si>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</si>
  <si>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</si>
  <si>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</si>
  <si>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</si>
  <si>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</si>
  <si>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</si>
  <si>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</si>
  <si>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</si>
  <si>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</si>
  <si>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</si>
  <si>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</si>
  <si>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</si>
  <si>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</si>
  <si>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</si>
  <si>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</si>
  <si>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</si>
  <si>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</si>
  <si>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</si>
  <si>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</si>
  <si>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</si>
  <si>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</si>
  <si>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</si>
  <si>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</si>
  <si>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</si>
  <si>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</si>
  <si>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</si>
  <si>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</si>
  <si>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</si>
  <si>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</si>
  <si>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</si>
  <si>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</si>
  <si>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</si>
  <si>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</si>
  <si>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</si>
  <si>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</si>
  <si>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</si>
  <si>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</si>
  <si>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</si>
  <si>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</si>
  <si>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</si>
  <si>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</si>
  <si>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</si>
  <si>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</si>
  <si>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</si>
  <si>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</si>
  <si>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</si>
  <si>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</si>
  <si>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</si>
  <si>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</si>
  <si>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</si>
  <si>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</si>
  <si>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</si>
  <si>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</si>
  <si>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</si>
  <si>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</si>
  <si>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</si>
  <si>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</si>
  <si>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</si>
  <si>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</si>
  <si>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</si>
  <si>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</si>
  <si>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</si>
  <si>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</si>
  <si>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</si>
  <si>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</si>
  <si>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</si>
  <si>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</si>
  <si>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</si>
  <si>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</si>
  <si>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</si>
  <si>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</si>
  <si>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</si>
  <si>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</si>
  <si>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</si>
  <si>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</si>
  <si>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</si>
  <si>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</si>
  <si>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</si>
  <si>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</si>
  <si>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</si>
  <si>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</si>
  <si>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</si>
  <si>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</si>
  <si>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</si>
  <si>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</si>
  <si>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</si>
  <si>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</si>
  <si>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</si>
  <si>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</si>
  <si>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</si>
  <si>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</si>
  <si>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</si>
  <si>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</si>
  <si>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</si>
  <si>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</si>
  <si>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</si>
  <si>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</si>
  <si>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</si>
  <si>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</si>
  <si>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</si>
  <si>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</si>
  <si>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</si>
  <si>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</si>
  <si>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</si>
  <si>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</si>
  <si>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</si>
  <si>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</si>
  <si>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</si>
  <si>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</si>
  <si>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</si>
  <si>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</si>
  <si>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</si>
  <si>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</si>
  <si>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</si>
  <si>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</si>
  <si>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</si>
  <si>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</si>
  <si>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</si>
  <si>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</si>
  <si>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</si>
  <si>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</si>
  <si>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</si>
  <si>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</si>
  <si>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</si>
  <si>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</si>
  <si>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</si>
  <si>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</si>
  <si>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</si>
  <si>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</si>
  <si>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</si>
  <si>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</si>
  <si>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</si>
  <si>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</si>
  <si>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</si>
  <si>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</si>
  <si>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</si>
  <si>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</si>
  <si>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</si>
  <si>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</si>
  <si>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</si>
  <si>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</si>
  <si>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</si>
  <si>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</si>
  <si>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</si>
  <si>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</si>
  <si>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</si>
  <si>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</si>
  <si>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</si>
  <si>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</si>
  <si>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</si>
  <si>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</si>
  <si>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</si>
  <si>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</si>
  <si>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</si>
  <si>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</si>
  <si>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</si>
  <si>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</si>
  <si>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</si>
  <si>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</si>
  <si>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</si>
  <si>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</si>
  <si>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</si>
  <si>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</si>
  <si>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</si>
  <si>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</si>
  <si>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</si>
  <si>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</si>
  <si>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</si>
  <si>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</si>
  <si>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</si>
  <si>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</si>
  <si>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</si>
  <si>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</si>
  <si>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</si>
  <si>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</si>
  <si>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</si>
  <si>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</si>
  <si>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</si>
  <si>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</si>
  <si>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</si>
  <si>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</si>
  <si>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</si>
  <si>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</si>
  <si>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</si>
  <si>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</si>
  <si>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</si>
  <si>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</si>
  <si>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</si>
  <si>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</si>
  <si>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</si>
  <si>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</si>
  <si>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</si>
  <si>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</si>
  <si>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</si>
  <si>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</si>
  <si>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</si>
  <si>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</si>
  <si>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</si>
  <si>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</si>
  <si>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</si>
  <si>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</si>
  <si>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</si>
  <si>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</si>
  <si>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</si>
  <si>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</si>
  <si>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</si>
  <si>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</si>
  <si>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</si>
  <si>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</si>
  <si>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</si>
  <si>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</si>
  <si>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</si>
  <si>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</si>
  <si>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</si>
  <si>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</si>
  <si>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</si>
  <si>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</si>
  <si>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</si>
  <si>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</si>
  <si>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</si>
  <si>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</si>
  <si>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</si>
  <si>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</si>
  <si>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</si>
  <si>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</si>
  <si>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</si>
  <si>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</si>
  <si>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</si>
  <si>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</si>
  <si>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</si>
  <si>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</si>
  <si>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</si>
  <si>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</si>
  <si>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</si>
  <si>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</si>
  <si>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</si>
  <si>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</si>
  <si>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</si>
  <si>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</si>
  <si>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</si>
  <si>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</si>
  <si>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</si>
  <si>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</si>
  <si>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</si>
  <si>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</si>
  <si>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</si>
  <si>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</si>
  <si>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</si>
  <si>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</si>
  <si>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</si>
  <si>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</si>
  <si>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</si>
  <si>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</si>
  <si>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</si>
  <si>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</si>
  <si>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</si>
  <si>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</si>
  <si>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</si>
  <si>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</si>
  <si>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</si>
  <si>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</si>
  <si>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</si>
  <si>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</si>
  <si>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</si>
  <si>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</si>
  <si>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</si>
  <si>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</si>
  <si>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</si>
  <si>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</si>
  <si>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</si>
  <si>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</si>
  <si>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</si>
  <si>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</si>
  <si>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</si>
  <si>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</si>
  <si>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</si>
  <si>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</si>
  <si>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</si>
  <si>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</si>
  <si>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</si>
  <si>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</si>
  <si>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</si>
  <si>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</si>
  <si>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</si>
  <si>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</si>
  <si>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</si>
  <si>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</si>
  <si>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</si>
  <si>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</si>
  <si>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</si>
  <si>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</si>
  <si>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</si>
  <si>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</si>
  <si>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</si>
  <si>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</si>
  <si>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</si>
  <si>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</si>
  <si>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</si>
  <si>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</si>
  <si>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</si>
  <si>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</si>
  <si>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</si>
  <si>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</si>
  <si>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</si>
  <si>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</si>
  <si>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</si>
  <si>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</si>
  <si>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</si>
  <si>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</si>
  <si>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</si>
  <si>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</si>
  <si>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</si>
  <si>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</si>
  <si>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</si>
  <si>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</si>
  <si>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</si>
  <si>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</si>
  <si>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</si>
  <si>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</si>
  <si>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</si>
  <si>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</si>
  <si>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</si>
  <si>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</si>
  <si>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</si>
  <si>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</si>
  <si>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</si>
  <si>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</si>
  <si>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</si>
  <si>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</si>
  <si>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</si>
  <si>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</si>
  <si>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</si>
  <si>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</si>
  <si>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</si>
  <si>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</si>
  <si>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</si>
  <si>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</si>
  <si>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</si>
  <si>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</si>
  <si>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</si>
  <si>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</si>
  <si>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</si>
  <si>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</si>
  <si>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</si>
  <si>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</si>
  <si>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</si>
  <si>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</si>
  <si>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</si>
  <si>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</si>
  <si>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</si>
  <si>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</si>
  <si>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</si>
  <si>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</si>
  <si>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</si>
  <si>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</si>
  <si>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</si>
  <si>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</si>
  <si>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</si>
  <si>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</si>
  <si>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</si>
  <si>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</si>
  <si>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</si>
  <si>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</si>
  <si>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</si>
  <si>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</si>
  <si>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</si>
  <si>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</si>
  <si>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</si>
  <si>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</si>
  <si>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</si>
  <si>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</si>
  <si>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</si>
  <si>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</si>
  <si>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</si>
  <si>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</si>
  <si>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</si>
  <si>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</si>
  <si>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</si>
  <si>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</si>
  <si>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</si>
  <si>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</si>
  <si>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</si>
  <si>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</si>
  <si>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</si>
  <si>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</si>
  <si>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</si>
  <si>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</si>
  <si>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</si>
  <si>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</si>
  <si>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</si>
  <si>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</si>
  <si>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</si>
  <si>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</si>
  <si>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</si>
  <si>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</si>
  <si>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</si>
  <si>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</si>
  <si>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</si>
  <si>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</si>
  <si>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</si>
  <si>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</si>
  <si>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</si>
  <si>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</si>
  <si>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</si>
  <si>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</si>
  <si>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</si>
  <si>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</si>
  <si>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</si>
  <si>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</si>
  <si>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</si>
  <si>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</si>
  <si>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</si>
  <si>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</si>
  <si>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</si>
  <si>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</si>
  <si>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</si>
  <si>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</si>
  <si>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</si>
  <si>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</si>
  <si>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</si>
  <si>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</si>
  <si>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</si>
  <si>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</si>
  <si>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</si>
  <si>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</si>
  <si>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</si>
  <si>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</si>
  <si>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</si>
  <si>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</si>
  <si>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</si>
  <si>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</si>
  <si>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</si>
  <si>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</si>
  <si>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</si>
  <si>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</si>
  <si>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</si>
  <si>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</si>
  <si>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</si>
  <si>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</si>
  <si>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</si>
  <si>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</si>
  <si>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</si>
  <si>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</si>
  <si>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</si>
  <si>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</si>
  <si>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</si>
  <si>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</si>
  <si>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</si>
  <si>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</si>
  <si>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</si>
  <si>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</si>
  <si>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</si>
  <si>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</si>
  <si>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</si>
  <si>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</si>
  <si>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</si>
  <si>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</si>
  <si>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</si>
  <si>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</si>
  <si>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</si>
  <si>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</si>
  <si>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</si>
  <si>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</si>
  <si>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</si>
  <si>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</si>
  <si>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</si>
  <si>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</si>
  <si>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</si>
  <si>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</si>
  <si>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</si>
  <si>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</si>
  <si>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</si>
  <si>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</si>
  <si>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</si>
  <si>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</si>
  <si>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</si>
  <si>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</si>
  <si>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</si>
  <si>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</si>
  <si>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</si>
  <si>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</si>
  <si>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</si>
  <si>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</si>
  <si>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</si>
  <si>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</si>
  <si>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</si>
  <si>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</si>
  <si>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</si>
  <si>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</si>
  <si>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</si>
  <si>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</si>
  <si>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</si>
  <si>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</si>
  <si>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</si>
  <si>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</si>
  <si>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</si>
  <si>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</si>
  <si>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</si>
  <si>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</si>
  <si>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</si>
  <si>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</si>
  <si>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</si>
  <si>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</si>
  <si>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</si>
  <si>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</si>
  <si>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</si>
  <si>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</si>
  <si>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</si>
  <si>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</si>
  <si>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</si>
  <si>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</si>
  <si>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</si>
  <si>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</si>
  <si>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</si>
  <si>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</si>
  <si>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</si>
  <si>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</si>
  <si>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</si>
  <si>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</si>
  <si>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</si>
  <si>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</si>
  <si>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</si>
  <si>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</si>
  <si>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</si>
  <si>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</si>
  <si>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</si>
  <si>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</si>
  <si>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</si>
  <si>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</si>
  <si>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</si>
  <si>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</si>
  <si>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</si>
  <si>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</si>
  <si>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</si>
  <si>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</si>
  <si>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</si>
  <si>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</si>
  <si>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</si>
  <si>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</si>
  <si>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</si>
  <si>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</si>
  <si>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</si>
  <si>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</si>
  <si>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</si>
  <si>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</si>
  <si>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</si>
  <si>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</si>
  <si>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</si>
  <si>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</si>
  <si>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</si>
  <si>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</si>
  <si>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</si>
  <si>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</si>
  <si>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</si>
  <si>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</si>
  <si>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</si>
  <si>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</si>
  <si>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</si>
  <si>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</si>
  <si>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</si>
  <si>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</si>
  <si>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</si>
  <si>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</si>
  <si>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</si>
  <si>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</si>
  <si>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</si>
  <si>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</si>
  <si>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</si>
  <si>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</si>
  <si>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</si>
  <si>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</si>
  <si>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</si>
  <si>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</si>
  <si>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</si>
  <si>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</si>
  <si>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</si>
  <si>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</si>
  <si>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</si>
  <si>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</si>
  <si>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</si>
  <si>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</si>
  <si>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</si>
  <si>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</si>
  <si>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</si>
  <si>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</si>
  <si>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</si>
  <si>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</si>
  <si>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</si>
  <si>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</si>
  <si>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</si>
  <si>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</si>
  <si>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</si>
  <si>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</si>
  <si>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</si>
  <si>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</si>
  <si>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</si>
  <si>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</si>
  <si>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</si>
  <si>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</si>
  <si>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</si>
  <si>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</si>
  <si>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</si>
  <si>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</si>
  <si>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</si>
  <si>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</si>
  <si>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</si>
  <si>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</si>
  <si>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</si>
  <si>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</si>
  <si>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</si>
  <si>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</si>
  <si>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</si>
  <si>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</si>
  <si>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</si>
  <si>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</si>
  <si>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</si>
  <si>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</si>
  <si>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</si>
  <si>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</si>
  <si>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</si>
  <si>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</si>
  <si>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</si>
  <si>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</si>
  <si>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</si>
  <si>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</si>
  <si>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</si>
  <si>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</si>
  <si>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</si>
  <si>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</si>
  <si>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</si>
  <si>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</si>
  <si>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</si>
  <si>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</si>
  <si>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</si>
  <si>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</si>
  <si>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</si>
  <si>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</si>
  <si>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</si>
  <si>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</si>
  <si>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</si>
  <si>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</si>
  <si>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</si>
  <si>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</si>
  <si>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</si>
  <si>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</si>
  <si>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</si>
  <si>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</si>
  <si>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</si>
  <si>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</si>
  <si>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</si>
  <si>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</si>
  <si>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</si>
  <si>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</si>
  <si>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</si>
  <si>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</si>
  <si>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</si>
  <si>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</si>
  <si>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</si>
  <si>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</si>
  <si>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</si>
  <si>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</si>
  <si>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</si>
  <si>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</si>
  <si>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</si>
  <si>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</si>
  <si>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</si>
  <si>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</si>
  <si>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</si>
  <si>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</si>
  <si>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</si>
  <si>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</si>
  <si>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</si>
  <si>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</si>
  <si>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</si>
  <si>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</si>
  <si>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</si>
  <si>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</si>
  <si>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</si>
  <si>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</si>
  <si>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</si>
  <si>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</si>
  <si>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</si>
  <si>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</si>
  <si>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</si>
  <si>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</si>
  <si>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</si>
  <si>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</si>
  <si>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</si>
  <si>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</si>
  <si>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</si>
  <si>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</si>
  <si>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</si>
  <si>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</si>
  <si>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</si>
  <si>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</si>
  <si>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</si>
  <si>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</si>
  <si>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</si>
  <si>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</si>
  <si>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</si>
  <si>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</si>
  <si>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</si>
  <si>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</si>
  <si>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</si>
  <si>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</si>
  <si>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</si>
  <si>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</si>
  <si>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</si>
  <si>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</si>
  <si>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</si>
  <si>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</si>
  <si>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</si>
  <si>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</si>
  <si>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</si>
  <si>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</si>
  <si>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</si>
  <si>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</si>
  <si>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</si>
  <si>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</si>
  <si>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</si>
  <si>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</si>
  <si>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</si>
  <si>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</si>
  <si>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</si>
  <si>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</si>
  <si>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</si>
  <si>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</si>
  <si>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</si>
  <si>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</si>
  <si>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</si>
  <si>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</si>
  <si>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</si>
  <si>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</si>
  <si>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</si>
  <si>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</si>
  <si>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</si>
  <si>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</si>
  <si>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</si>
  <si>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</si>
  <si>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</si>
  <si>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</si>
  <si>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</si>
  <si>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</si>
  <si>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</si>
  <si>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</si>
  <si>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</si>
  <si>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</si>
  <si>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</si>
  <si>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</si>
  <si>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</si>
  <si>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</si>
  <si>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</si>
  <si>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</si>
  <si>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</si>
  <si>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</si>
  <si>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</si>
  <si>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</si>
  <si>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</si>
  <si>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</si>
  <si>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</si>
  <si>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</si>
  <si>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</si>
  <si>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</si>
  <si>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</si>
  <si>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</si>
  <si>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</si>
  <si>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</si>
  <si>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</si>
  <si>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</si>
  <si>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</si>
  <si>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</si>
  <si>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</si>
  <si>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</si>
  <si>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</si>
  <si>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</si>
  <si>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</si>
  <si>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</si>
  <si>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</si>
  <si>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</si>
  <si>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</si>
  <si>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</si>
  <si>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</si>
  <si>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</si>
  <si>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</si>
  <si>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</si>
  <si>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</si>
  <si>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</si>
  <si>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</si>
  <si>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</si>
  <si>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</si>
  <si>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</si>
  <si>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</si>
  <si>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</si>
  <si>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</si>
  <si>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</si>
  <si>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</si>
  <si>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</si>
  <si>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</si>
  <si>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</si>
  <si>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</si>
  <si>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</si>
  <si>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</si>
  <si>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</si>
  <si>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</si>
  <si>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</si>
  <si>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</si>
  <si>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</si>
  <si>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</si>
  <si>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</si>
  <si>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</si>
  <si>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</si>
  <si>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</si>
  <si>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</si>
  <si>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</si>
  <si>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</si>
  <si>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</si>
  <si>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</si>
  <si>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</si>
  <si>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</si>
  <si>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</si>
  <si>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</si>
  <si>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</si>
  <si>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</si>
  <si>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</si>
  <si>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</si>
  <si>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</si>
  <si>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</si>
  <si>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</si>
  <si>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</si>
  <si>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</si>
  <si>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</si>
  <si>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</si>
  <si>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</si>
  <si>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</si>
  <si>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</si>
  <si>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</si>
  <si>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</si>
  <si>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</si>
  <si>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</si>
  <si>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</si>
  <si>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</si>
  <si>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</si>
  <si>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</si>
  <si>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</si>
  <si>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</si>
  <si>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</si>
  <si>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</si>
  <si>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</si>
  <si>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</si>
  <si>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</si>
  <si>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</si>
  <si>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</si>
  <si>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</si>
  <si>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</si>
  <si>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</si>
  <si>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</si>
  <si>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</si>
  <si>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</si>
  <si>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</si>
  <si>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</si>
  <si>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</si>
  <si>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</si>
  <si>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</si>
  <si>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</si>
  <si>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</si>
  <si>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</si>
  <si>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</si>
  <si>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</si>
  <si>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</si>
  <si>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</si>
  <si>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</si>
  <si>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</si>
  <si>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</si>
  <si>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</si>
  <si>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</si>
  <si>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</si>
  <si>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</si>
  <si>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</si>
  <si>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</si>
  <si>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</si>
  <si>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</si>
  <si>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</si>
  <si>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</si>
  <si>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</si>
  <si>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</si>
  <si>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</si>
  <si>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</si>
  <si>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</si>
  <si>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</si>
  <si>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</si>
  <si>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</si>
  <si>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</si>
  <si>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</si>
  <si>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</si>
  <si>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</si>
  <si>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</si>
  <si>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</si>
  <si>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</si>
  <si>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</si>
  <si>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</si>
  <si>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</si>
  <si>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</si>
  <si>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</si>
  <si>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</si>
  <si>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</si>
  <si>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</si>
  <si>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</si>
  <si>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</si>
  <si>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</si>
  <si>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</si>
  <si>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</si>
  <si>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</si>
  <si>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</si>
  <si>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</si>
  <si>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</si>
  <si>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</si>
  <si>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</si>
  <si>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</si>
  <si>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</si>
  <si>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</si>
  <si>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</si>
  <si>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</si>
  <si>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</si>
  <si>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</si>
  <si>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</si>
  <si>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</si>
  <si>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</si>
  <si>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</si>
  <si>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</si>
  <si>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</si>
  <si>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</si>
  <si>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</si>
  <si>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</si>
  <si>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</si>
  <si>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</si>
  <si>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</si>
  <si>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</si>
  <si>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</si>
  <si>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</si>
  <si>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</si>
  <si>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</si>
  <si>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</si>
  <si>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</si>
  <si>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</si>
  <si>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</si>
  <si>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</si>
  <si>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</si>
  <si>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</si>
  <si>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</si>
  <si>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</si>
  <si>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</si>
  <si>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</si>
  <si>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</si>
  <si>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</si>
  <si>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</si>
  <si>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</si>
  <si>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</si>
  <si>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</si>
  <si>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</si>
  <si>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</si>
  <si>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</si>
  <si>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</si>
  <si>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</si>
  <si>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</si>
  <si>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</si>
  <si>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</si>
  <si>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</si>
  <si>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</si>
  <si>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</si>
  <si>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</si>
  <si>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</si>
  <si>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</si>
  <si>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</si>
  <si>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</si>
  <si>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</si>
  <si>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</si>
  <si>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</si>
  <si>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</si>
  <si>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</si>
  <si>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</si>
  <si>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</si>
  <si>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</si>
  <si>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</si>
  <si>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</si>
  <si>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</si>
  <si>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</si>
  <si>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</si>
  <si>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</si>
  <si>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</si>
  <si>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</si>
  <si>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</si>
  <si>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</si>
  <si>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</si>
  <si>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</si>
  <si>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</si>
  <si>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</si>
  <si>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</si>
  <si>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</si>
  <si>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</si>
  <si>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</si>
  <si>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</si>
  <si>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</si>
  <si>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</si>
  <si>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</si>
  <si>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</si>
  <si>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</si>
  <si>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</si>
  <si>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</si>
  <si>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</si>
  <si>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</si>
  <si>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</si>
  <si>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</si>
  <si>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</si>
  <si>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</si>
  <si>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</si>
  <si>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</si>
  <si>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</si>
  <si>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</si>
  <si>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</si>
  <si>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</si>
  <si>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</si>
  <si>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</si>
  <si>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</si>
  <si>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</si>
  <si>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</si>
  <si>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</si>
  <si>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</si>
  <si>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</si>
  <si>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</si>
  <si>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</si>
  <si>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</si>
  <si>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</si>
  <si>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</si>
  <si>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</si>
  <si>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</si>
  <si>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</si>
  <si>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</si>
  <si>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</si>
  <si>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</si>
  <si>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</si>
  <si>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</si>
  <si>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</si>
  <si>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</si>
  <si>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</si>
  <si>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</si>
  <si>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</si>
  <si>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</si>
  <si>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</si>
  <si>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</si>
  <si>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</si>
  <si>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</si>
  <si>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</si>
  <si>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</si>
  <si>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</si>
  <si>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</si>
  <si>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</si>
  <si>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</si>
  <si>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</si>
  <si>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</si>
  <si>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</si>
  <si>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</si>
  <si>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</si>
  <si>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</si>
  <si>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</si>
  <si>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</si>
  <si>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</si>
  <si>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</si>
  <si>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</si>
  <si>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</si>
  <si>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</si>
  <si>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</si>
  <si>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</si>
  <si>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</si>
  <si>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</si>
  <si>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</si>
  <si>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</si>
  <si>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</si>
  <si>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</si>
  <si>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</si>
  <si>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</si>
  <si>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</si>
  <si>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</si>
  <si>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</si>
  <si>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</si>
  <si>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</si>
  <si>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</si>
  <si>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</si>
  <si>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</si>
  <si>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</si>
  <si>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</si>
  <si>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</si>
  <si>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</si>
  <si>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</si>
  <si>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</si>
  <si>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</si>
  <si>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</si>
  <si>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</si>
  <si>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</si>
  <si>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</si>
  <si>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</si>
  <si>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</si>
  <si>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</si>
  <si>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</si>
  <si>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</si>
  <si>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</si>
  <si>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</si>
  <si>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</si>
  <si>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</si>
  <si>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</si>
  <si>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</si>
  <si>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</si>
  <si>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</si>
  <si>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</si>
  <si>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</si>
  <si>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</si>
  <si>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</si>
  <si>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</si>
  <si>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</si>
  <si>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</si>
  <si>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</si>
  <si>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</si>
  <si>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</si>
  <si>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</si>
  <si>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</si>
  <si>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</si>
  <si>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</si>
  <si>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</si>
  <si>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</si>
  <si>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</si>
  <si>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</si>
  <si>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</si>
  <si>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</si>
  <si>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</si>
  <si>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</si>
  <si>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</si>
  <si>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</si>
  <si>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</si>
  <si>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</si>
  <si>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</si>
  <si>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</si>
  <si>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</si>
  <si>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</si>
  <si>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</si>
  <si>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</si>
  <si>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</si>
  <si>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</si>
  <si>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</si>
  <si>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</si>
  <si>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</si>
  <si>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</si>
  <si>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</si>
  <si>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</si>
  <si>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</si>
  <si>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</si>
  <si>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</si>
  <si>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</si>
  <si>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</si>
  <si>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</si>
  <si>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</si>
  <si>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</si>
  <si>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</si>
  <si>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</si>
  <si>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</si>
  <si>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</si>
  <si>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</si>
  <si>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</si>
  <si>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</si>
  <si>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</si>
  <si>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</si>
  <si>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</si>
  <si>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</si>
  <si>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</si>
  <si>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</si>
  <si>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</si>
  <si>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</si>
  <si>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</si>
  <si>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</si>
  <si>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</si>
  <si>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</si>
  <si>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</si>
  <si>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</si>
  <si>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</si>
  <si>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</si>
  <si>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</si>
  <si>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</si>
  <si>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</si>
  <si>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</si>
  <si>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</si>
  <si>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</si>
  <si>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</si>
  <si>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</si>
  <si>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</si>
  <si>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</si>
  <si>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</si>
  <si>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</si>
  <si>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</si>
  <si>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</si>
  <si>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</si>
  <si>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</si>
  <si>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</si>
  <si>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</si>
  <si>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</si>
  <si>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</si>
  <si>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</si>
  <si>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</si>
  <si>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</si>
  <si>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</si>
  <si>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</si>
  <si>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</si>
  <si>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</si>
  <si>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</si>
  <si>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</si>
  <si>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</si>
  <si>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</si>
  <si>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</si>
  <si>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</si>
  <si>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</si>
  <si>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</si>
  <si>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</si>
  <si>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</si>
  <si>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</si>
  <si>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</si>
  <si>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</si>
  <si>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</si>
  <si>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</si>
  <si>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</si>
  <si>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</si>
  <si>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</si>
  <si>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</si>
  <si>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</si>
  <si>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</si>
  <si>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</si>
  <si>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</si>
  <si>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</si>
  <si>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</si>
  <si>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</si>
  <si>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</si>
  <si>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</si>
  <si>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</si>
  <si>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</si>
  <si>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</si>
  <si>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</si>
  <si>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</si>
  <si>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</si>
  <si>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</si>
  <si>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</si>
  <si>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</si>
  <si>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</si>
  <si>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</si>
  <si>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</si>
  <si>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</si>
  <si>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</si>
  <si>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</si>
  <si>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</si>
  <si>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</si>
  <si>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</si>
  <si>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</si>
  <si>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</si>
  <si>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</si>
  <si>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</si>
  <si>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</si>
  <si>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</si>
  <si>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</si>
  <si>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</si>
  <si>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</si>
  <si>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</si>
  <si>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</si>
  <si>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</si>
  <si>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</si>
  <si>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</si>
  <si>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</si>
  <si>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</si>
  <si>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</si>
  <si>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</si>
  <si>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</si>
  <si>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</si>
  <si>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</si>
  <si>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</si>
  <si>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</si>
  <si>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</si>
  <si>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</si>
  <si>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</si>
  <si>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</si>
  <si>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</si>
  <si>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</si>
  <si>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</si>
  <si>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</si>
  <si>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</si>
  <si>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</si>
  <si>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</si>
  <si>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</si>
  <si>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</si>
  <si>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</si>
  <si>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</si>
  <si>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</si>
  <si>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</si>
  <si>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</si>
  <si>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</si>
  <si>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</si>
  <si>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</si>
  <si>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</si>
  <si>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</si>
  <si>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</si>
  <si>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</si>
  <si>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</si>
  <si>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</si>
  <si>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</si>
  <si>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</si>
  <si>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</si>
  <si>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</si>
  <si>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</si>
  <si>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</si>
  <si>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</si>
  <si>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</si>
  <si>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</si>
  <si>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</si>
  <si>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</si>
  <si>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</si>
  <si>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</si>
  <si>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</si>
  <si>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</si>
  <si>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</si>
  <si>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</si>
  <si>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</si>
  <si>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</si>
  <si>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</si>
  <si>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</si>
  <si>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</si>
  <si>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</si>
  <si>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</si>
  <si>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</si>
  <si>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</si>
  <si>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</si>
  <si>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</si>
  <si>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</si>
  <si>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</si>
  <si>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</si>
  <si>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</si>
  <si>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</si>
  <si>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</si>
  <si>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</si>
  <si>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</si>
  <si>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</si>
  <si>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</si>
  <si>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</si>
  <si>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</si>
  <si>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</si>
  <si>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</si>
  <si>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</si>
  <si>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</si>
  <si>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</si>
  <si>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</si>
  <si>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</si>
  <si>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</si>
  <si>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</si>
  <si>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</si>
  <si>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</si>
  <si>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</si>
  <si>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</si>
  <si>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</si>
  <si>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</si>
  <si>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</si>
  <si>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</si>
  <si>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</si>
  <si>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</si>
  <si>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</si>
  <si>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</si>
  <si>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</si>
  <si>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</si>
  <si>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</si>
  <si>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</si>
  <si>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</si>
  <si>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</si>
  <si>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</si>
  <si>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</si>
  <si>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</si>
  <si>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</si>
  <si>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</si>
  <si>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</si>
  <si>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</si>
  <si>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</si>
  <si>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</si>
  <si>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</si>
  <si>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</si>
  <si>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</si>
  <si>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</si>
  <si>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</si>
  <si>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</si>
  <si>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</si>
  <si>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</si>
  <si>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</si>
  <si>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</si>
  <si>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</si>
  <si>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</si>
  <si>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</si>
  <si>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</si>
  <si>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</si>
  <si>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</si>
  <si>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</si>
  <si>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</si>
  <si>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</si>
  <si>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</si>
  <si>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</si>
  <si>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</si>
  <si>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</si>
  <si>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</si>
  <si>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</si>
  <si>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</si>
  <si>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</si>
  <si>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</si>
  <si>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</si>
  <si>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</si>
  <si>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</si>
  <si>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</si>
  <si>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</si>
  <si>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</si>
  <si>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</si>
  <si>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</si>
  <si>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</si>
  <si>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</si>
  <si>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</si>
  <si>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</si>
  <si>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</si>
  <si>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</si>
  <si>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</si>
  <si>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</si>
  <si>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</si>
  <si>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</si>
  <si>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</si>
  <si>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</si>
  <si>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</si>
  <si>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</si>
  <si>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</si>
  <si>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</si>
  <si>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</si>
  <si>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</si>
  <si>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</si>
  <si>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</si>
  <si>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</si>
  <si>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</si>
  <si>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</si>
  <si>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</si>
  <si>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</si>
  <si>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</si>
  <si>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</si>
  <si>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</si>
  <si>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</si>
  <si>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</si>
  <si>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</si>
  <si>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</si>
  <si>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</si>
  <si>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</si>
  <si>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</si>
  <si>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</si>
  <si>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</si>
  <si>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</si>
  <si>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</si>
  <si>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</si>
  <si>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</si>
  <si>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</si>
  <si>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</si>
  <si>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</si>
  <si>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</si>
  <si>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</si>
  <si>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</si>
  <si>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</si>
  <si>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</si>
  <si>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</si>
  <si>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</si>
  <si>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</si>
  <si>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</si>
  <si>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</si>
  <si>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</si>
  <si>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</si>
  <si>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</si>
  <si>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</si>
  <si>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</si>
  <si>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</si>
  <si>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</si>
  <si>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</si>
  <si>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</si>
  <si>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</si>
  <si>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</si>
  <si>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</si>
  <si>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</si>
  <si>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</si>
  <si>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</si>
  <si>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</si>
  <si>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</si>
  <si>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</si>
  <si>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</si>
  <si>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</si>
  <si>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</si>
  <si>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</si>
  <si>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</si>
  <si>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</si>
  <si>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</si>
  <si>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</si>
  <si>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</si>
  <si>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</si>
  <si>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</si>
  <si>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</si>
  <si>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</si>
  <si>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</si>
  <si>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</si>
  <si>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</si>
  <si>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</si>
  <si>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</si>
  <si>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</si>
  <si>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</si>
  <si>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</si>
  <si>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</si>
  <si>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</si>
  <si>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</si>
  <si>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</si>
  <si>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</si>
  <si>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</si>
  <si>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</si>
  <si>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</si>
  <si>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</si>
  <si>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</si>
  <si>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</si>
  <si>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</si>
  <si>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</si>
  <si>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</si>
  <si>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</si>
  <si>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</si>
  <si>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</si>
  <si>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</si>
  <si>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</si>
  <si>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</si>
  <si>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</si>
  <si>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</si>
  <si>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</si>
  <si>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</si>
  <si>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</si>
  <si>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</si>
  <si>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</si>
  <si>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</si>
  <si>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</si>
  <si>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</si>
  <si>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</si>
  <si>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</si>
  <si>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</si>
  <si>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</si>
  <si>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</si>
  <si>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</si>
  <si>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</si>
  <si>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</si>
  <si>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</si>
  <si>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</si>
  <si>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</si>
  <si>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</si>
  <si>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</si>
  <si>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</si>
  <si>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</si>
  <si>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</si>
  <si>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</si>
  <si>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</si>
  <si>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</si>
  <si>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</si>
  <si>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</si>
  <si>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</si>
  <si>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</si>
  <si>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</si>
  <si>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</si>
  <si>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</si>
  <si>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</si>
  <si>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</si>
  <si>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</si>
  <si>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</si>
  <si>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</si>
  <si>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</si>
  <si>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</si>
  <si>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</si>
  <si>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</si>
  <si>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</si>
  <si>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</si>
  <si>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</si>
  <si>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</si>
  <si>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</si>
  <si>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</si>
  <si>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</si>
  <si>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</si>
  <si>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</si>
  <si>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</si>
  <si>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</si>
  <si>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</si>
  <si>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</si>
  <si>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</si>
  <si>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</si>
  <si>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</si>
  <si>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</si>
  <si>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</si>
  <si>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</si>
  <si>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</si>
  <si>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</si>
  <si>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</si>
  <si>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</si>
  <si>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</si>
  <si>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</si>
  <si>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</si>
  <si>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</si>
  <si>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</si>
  <si>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</si>
  <si>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</si>
  <si>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</si>
  <si>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</si>
  <si>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</si>
  <si>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</si>
  <si>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</si>
  <si>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</si>
  <si>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</si>
  <si>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</si>
  <si>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</si>
  <si>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</si>
  <si>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</si>
  <si>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</si>
  <si>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</si>
  <si>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</si>
  <si>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</si>
  <si>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</si>
  <si>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</si>
  <si>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</si>
  <si>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</si>
  <si>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</si>
  <si>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</si>
  <si>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</si>
  <si>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</si>
  <si>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</si>
  <si>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</si>
  <si>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</si>
  <si>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</si>
  <si>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</si>
  <si>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</si>
  <si>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</si>
  <si>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</si>
  <si>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</si>
  <si>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</si>
  <si>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</si>
  <si>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</si>
  <si>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</si>
  <si>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</si>
  <si>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</si>
  <si>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</si>
  <si>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</si>
  <si>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</si>
  <si>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</si>
  <si>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</si>
  <si>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</si>
  <si>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</si>
  <si>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</si>
  <si>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</si>
  <si>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</si>
  <si>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</si>
  <si>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</si>
  <si>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</si>
  <si>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</si>
  <si>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</si>
  <si>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</si>
  <si>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</si>
  <si>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</si>
  <si>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</si>
  <si>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</si>
  <si>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</si>
  <si>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</si>
  <si>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</si>
  <si>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</si>
  <si>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</si>
  <si>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</si>
  <si>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</si>
  <si>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</si>
  <si>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</si>
  <si>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</si>
  <si>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</si>
  <si>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</si>
  <si>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</si>
  <si>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</si>
  <si>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</si>
  <si>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</si>
  <si>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</si>
  <si>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</si>
  <si>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</si>
  <si>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</si>
  <si>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</si>
  <si>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</si>
  <si>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</si>
  <si>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</si>
  <si>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</si>
  <si>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</si>
  <si>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</si>
  <si>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</si>
  <si>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</si>
  <si>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</si>
  <si>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</si>
  <si>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</si>
  <si>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</si>
  <si>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</si>
  <si>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</si>
  <si>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</si>
  <si>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</si>
  <si>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</si>
  <si>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</si>
  <si>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</si>
  <si>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</si>
  <si>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</si>
  <si>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</si>
  <si>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</si>
  <si>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</si>
  <si>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</si>
  <si>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</si>
  <si>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</si>
  <si>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</si>
  <si>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</si>
  <si>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</si>
  <si>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</si>
  <si>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</si>
  <si>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</si>
  <si>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</si>
  <si>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</si>
  <si>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</si>
  <si>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</si>
  <si>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</si>
  <si>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</si>
  <si>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</si>
  <si>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</si>
  <si>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</si>
  <si>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</si>
  <si>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</si>
  <si>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</si>
  <si>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</si>
  <si>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</si>
  <si>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</si>
  <si>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</si>
  <si>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</si>
  <si>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</si>
  <si>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</si>
  <si>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</si>
  <si>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</si>
  <si>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</si>
  <si>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</si>
  <si>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</si>
  <si>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</si>
  <si>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</si>
  <si>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</si>
  <si>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</si>
  <si>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</si>
  <si>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</si>
  <si>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</si>
  <si>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</si>
  <si>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</si>
  <si>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</si>
  <si>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</si>
  <si>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</si>
  <si>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</si>
  <si>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</si>
  <si>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</si>
  <si>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</si>
  <si>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</si>
  <si>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</si>
  <si>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</si>
  <si>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</si>
  <si>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</si>
  <si>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</si>
  <si>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</si>
  <si>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</si>
  <si>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</si>
  <si>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</si>
  <si>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</si>
  <si>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</si>
  <si>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</si>
  <si>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</si>
  <si>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</si>
  <si>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</si>
  <si>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</si>
  <si>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</si>
  <si>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</si>
  <si>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</si>
  <si>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</si>
  <si>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</si>
  <si>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</si>
  <si>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</si>
  <si>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</si>
  <si>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</si>
  <si>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</si>
  <si>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</si>
  <si>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</si>
  <si>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</si>
  <si>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</si>
  <si>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</si>
  <si>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</si>
  <si>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</si>
  <si>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</si>
  <si>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</si>
  <si>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</si>
  <si>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</si>
  <si>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</si>
  <si>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</si>
  <si>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</si>
  <si>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</si>
  <si>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</si>
  <si>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</si>
  <si>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</si>
  <si>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</si>
  <si>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</si>
  <si>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</si>
  <si>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</si>
  <si>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</si>
  <si>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</si>
  <si>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</si>
  <si>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</si>
  <si>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</si>
  <si>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</si>
  <si>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</si>
  <si>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</si>
  <si>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</si>
  <si>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</si>
  <si>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</si>
  <si>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</si>
  <si>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</si>
  <si>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</si>
  <si>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</si>
  <si>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</si>
  <si>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</si>
  <si>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</si>
  <si>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</si>
  <si>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</si>
  <si>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</si>
  <si>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</si>
  <si>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</si>
  <si>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</si>
  <si>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</si>
  <si>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</si>
  <si>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</si>
  <si>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</si>
  <si>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</si>
  <si>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</si>
  <si>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</si>
  <si>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</si>
  <si>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</si>
  <si>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</si>
  <si>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</si>
  <si>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</si>
  <si>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</si>
  <si>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</si>
  <si>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</si>
  <si>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</si>
  <si>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</si>
  <si>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</si>
  <si>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</si>
  <si>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</si>
  <si>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</si>
  <si>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</si>
  <si>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</si>
  <si>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</si>
  <si>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</si>
  <si>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</si>
  <si>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</si>
  <si>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</si>
  <si>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</si>
  <si>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</si>
  <si>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</si>
  <si>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</si>
  <si>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</si>
  <si>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</si>
  <si>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</si>
  <si>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</si>
  <si>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</si>
  <si>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</si>
  <si>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</si>
  <si>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</si>
  <si>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</si>
  <si>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</si>
  <si>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</si>
  <si>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</si>
  <si>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</si>
  <si>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</si>
  <si>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</si>
  <si>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</si>
  <si>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</si>
  <si>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</si>
  <si>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</si>
  <si>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</si>
  <si>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</si>
  <si>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</si>
  <si>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</si>
  <si>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</si>
  <si>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</si>
  <si>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</si>
  <si>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</si>
  <si>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</si>
  <si>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</si>
  <si>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</si>
  <si>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</si>
  <si>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</si>
  <si>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</si>
  <si>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</si>
  <si>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</si>
  <si>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</si>
  <si>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</si>
  <si>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</si>
  <si>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</si>
  <si>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</si>
  <si>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</si>
  <si>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</si>
  <si>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</si>
  <si>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</si>
  <si>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</si>
  <si>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</si>
  <si>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</si>
  <si>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</si>
  <si>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</si>
  <si>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</si>
  <si>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</si>
  <si>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</si>
  <si>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</si>
  <si>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</si>
  <si>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</si>
  <si>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</si>
  <si>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</si>
  <si>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</si>
  <si>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</si>
  <si>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</si>
  <si>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</si>
  <si>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</si>
  <si>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</si>
  <si>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</si>
  <si>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</si>
  <si>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</si>
  <si>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</si>
  <si>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</si>
  <si>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</si>
  <si>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</si>
  <si>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</si>
  <si>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</si>
  <si>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</si>
  <si>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</si>
  <si>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</si>
  <si>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</si>
  <si>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</si>
  <si>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</si>
  <si>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</si>
  <si>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</si>
  <si>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</si>
  <si>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</si>
  <si>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</si>
  <si>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</si>
  <si>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</si>
  <si>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</si>
  <si>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</si>
  <si>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</si>
  <si>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</si>
  <si>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</si>
  <si>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</si>
  <si>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</si>
  <si>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</si>
  <si>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</si>
  <si>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</si>
  <si>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</si>
  <si>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</si>
  <si>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</si>
  <si>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</si>
  <si>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</si>
  <si>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</si>
  <si>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</si>
  <si>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</si>
  <si>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</si>
  <si>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</si>
  <si>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</si>
  <si>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</si>
  <si>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</si>
  <si>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</si>
  <si>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</si>
  <si>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</si>
  <si>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</si>
  <si>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</si>
  <si>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</si>
  <si>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</si>
  <si>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</si>
  <si>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</si>
  <si>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</si>
  <si>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</si>
  <si>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</si>
  <si>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</si>
  <si>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</si>
  <si>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</si>
  <si>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</si>
  <si>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</si>
  <si>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</si>
  <si>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</si>
  <si>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</si>
  <si>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</si>
  <si>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</si>
  <si>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</si>
  <si>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</si>
  <si>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</si>
  <si>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</si>
  <si>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</si>
  <si>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</si>
  <si>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</si>
  <si>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</si>
  <si>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</si>
  <si>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</si>
  <si>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</si>
  <si>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</si>
  <si>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</si>
  <si>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</si>
  <si>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</si>
  <si>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</si>
  <si>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</si>
  <si>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</si>
  <si>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</si>
  <si>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</si>
  <si>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</si>
  <si>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</si>
  <si>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</si>
  <si>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</si>
  <si>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</si>
  <si>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</si>
  <si>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</si>
  <si>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</si>
  <si>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</si>
  <si>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</si>
  <si>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</si>
  <si>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</si>
  <si>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</si>
  <si>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</si>
  <si>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</si>
  <si>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</si>
  <si>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</si>
  <si>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</si>
  <si>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</si>
  <si>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</si>
  <si>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</si>
  <si>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</si>
  <si>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</si>
  <si>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</si>
  <si>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</si>
  <si>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</si>
  <si>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</si>
  <si>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</si>
  <si>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</si>
  <si>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</si>
  <si>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</si>
  <si>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</si>
  <si>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</si>
  <si>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</si>
  <si>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</si>
  <si>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</si>
  <si>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</si>
  <si>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</si>
  <si>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</si>
  <si>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</si>
  <si>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</si>
  <si>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</si>
  <si>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</si>
  <si>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</si>
  <si>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</si>
  <si>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</si>
  <si>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</si>
  <si>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</si>
  <si>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</si>
  <si>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</si>
  <si>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</si>
  <si>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</si>
  <si>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</si>
  <si>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</si>
  <si>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</si>
  <si>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</si>
  <si>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</si>
  <si>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</si>
  <si>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</si>
  <si>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</si>
  <si>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</si>
  <si>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</si>
  <si>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</si>
  <si>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</si>
  <si>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</si>
  <si>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</si>
  <si>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</si>
  <si>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</si>
  <si>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</si>
  <si>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</si>
  <si>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</si>
  <si>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</si>
  <si>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</si>
  <si>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</si>
  <si>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</si>
  <si>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</si>
  <si>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</si>
  <si>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</si>
  <si>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</si>
  <si>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</si>
  <si>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</si>
  <si>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</si>
  <si>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</si>
  <si>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</si>
  <si>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</si>
  <si>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</si>
  <si>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</si>
  <si>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</si>
  <si>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</si>
  <si>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</si>
  <si>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</si>
  <si>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</si>
  <si>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</si>
  <si>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</si>
  <si>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</si>
  <si>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</si>
  <si>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</si>
  <si>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</si>
  <si>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</si>
  <si>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</si>
  <si>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</si>
  <si>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</si>
  <si>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</si>
  <si>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</si>
  <si>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</si>
  <si>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</si>
  <si>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</si>
  <si>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</si>
  <si>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</si>
  <si>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</si>
  <si>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</si>
  <si>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</si>
  <si>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</si>
  <si>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</si>
  <si>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</si>
  <si>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</si>
  <si>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</si>
  <si>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</si>
  <si>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</si>
  <si>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</si>
  <si>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</si>
  <si>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</si>
  <si>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</si>
  <si>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</si>
  <si>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</si>
  <si>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</si>
  <si>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</si>
  <si>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</si>
  <si>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</si>
  <si>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</si>
  <si>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</si>
  <si>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</si>
  <si>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</si>
  <si>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</si>
  <si>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</si>
  <si>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</si>
  <si>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</si>
  <si>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</si>
  <si>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</si>
  <si>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</si>
  <si>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</si>
  <si>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</si>
  <si>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</si>
  <si>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</si>
  <si>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</si>
  <si>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</si>
  <si>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</si>
  <si>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</si>
  <si>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</si>
  <si>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</si>
  <si>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</si>
  <si>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</si>
  <si>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</si>
  <si>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</si>
  <si>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</si>
  <si>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</si>
  <si>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</si>
  <si>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</si>
  <si>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</si>
  <si>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</si>
  <si>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</si>
  <si>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</si>
  <si>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</si>
  <si>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</si>
  <si>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</si>
  <si>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</si>
  <si>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</si>
  <si>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</si>
  <si>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</si>
  <si>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</si>
  <si>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</si>
  <si>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</si>
  <si>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</si>
  <si>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</si>
  <si>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</si>
  <si>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</si>
  <si>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</si>
  <si>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</si>
  <si>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</si>
  <si>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</si>
  <si>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</si>
  <si>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</si>
  <si>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</si>
  <si>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</si>
  <si>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</si>
  <si>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</si>
  <si>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</si>
  <si>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</si>
  <si>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</si>
  <si>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</si>
  <si>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</si>
  <si>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</si>
  <si>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</si>
  <si>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</si>
  <si>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</si>
  <si>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</si>
  <si>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</si>
  <si>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</si>
  <si>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</si>
  <si>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</si>
  <si>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</si>
  <si>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</si>
  <si>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</si>
  <si>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</si>
  <si>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</si>
  <si>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</si>
  <si>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</si>
  <si>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</si>
  <si>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</si>
  <si>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</si>
  <si>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</si>
  <si>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</si>
  <si>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</si>
  <si>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</si>
  <si>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</si>
  <si>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</si>
  <si>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</si>
  <si>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</si>
  <si>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</si>
  <si>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</si>
  <si>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</si>
  <si>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</si>
  <si>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</si>
  <si>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</si>
  <si>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</si>
  <si>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</si>
  <si>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</si>
  <si>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</si>
  <si>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</si>
  <si>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</si>
  <si>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</si>
  <si>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</si>
  <si>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</si>
  <si>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</si>
  <si>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</si>
  <si>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</si>
  <si>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</si>
  <si>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</si>
  <si>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</si>
  <si>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</si>
  <si>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</si>
  <si>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</si>
  <si>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</si>
  <si>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</si>
  <si>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</si>
  <si>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</si>
  <si>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</si>
  <si>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</si>
  <si>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</si>
  <si>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</si>
  <si>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</si>
  <si>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</si>
  <si>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</si>
  <si>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</si>
  <si>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</si>
  <si>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</si>
  <si>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</si>
  <si>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</si>
  <si>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</si>
  <si>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</si>
  <si>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</si>
  <si>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</si>
  <si>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</si>
  <si>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</si>
  <si>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</si>
  <si>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</si>
  <si>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</si>
  <si>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</si>
  <si>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</si>
  <si>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</si>
  <si>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</si>
  <si>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</si>
  <si>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</si>
  <si>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</si>
  <si>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</si>
  <si>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</si>
  <si>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</si>
  <si>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</si>
  <si>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</si>
  <si>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</si>
  <si>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</si>
  <si>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</si>
  <si>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</si>
  <si>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</si>
  <si>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</si>
  <si>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</si>
  <si>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</si>
  <si>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</si>
  <si>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</si>
  <si>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</si>
  <si>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</si>
  <si>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</si>
  <si>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</si>
  <si>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</si>
  <si>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</si>
  <si>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</si>
  <si>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</si>
  <si>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</si>
  <si>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</si>
  <si>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</si>
  <si>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</si>
  <si>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</si>
  <si>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</si>
  <si>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</si>
  <si>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</si>
  <si>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</si>
  <si>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</si>
  <si>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</si>
  <si>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</si>
  <si>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</si>
  <si>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</si>
  <si>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</si>
  <si>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</si>
  <si>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</si>
  <si>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</si>
  <si>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</si>
  <si>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</si>
  <si>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</si>
  <si>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</si>
  <si>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</si>
  <si>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</si>
  <si>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</si>
  <si>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</si>
  <si>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</si>
  <si>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</si>
  <si>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</si>
  <si>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</si>
  <si>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</si>
  <si>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</si>
  <si>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</si>
  <si>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</si>
  <si>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</si>
  <si>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</si>
  <si>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</si>
  <si>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</si>
  <si>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</si>
  <si>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</si>
  <si>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</si>
  <si>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</si>
  <si>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</si>
  <si>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</si>
  <si>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</si>
  <si>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</si>
  <si>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</si>
  <si>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</si>
  <si>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</si>
  <si>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</si>
  <si>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</si>
  <si>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</si>
  <si>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</si>
  <si>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</si>
  <si>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</si>
  <si>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</si>
  <si>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</si>
  <si>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</si>
  <si>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</si>
  <si>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</si>
  <si>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</si>
  <si>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</si>
  <si>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</si>
  <si>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</si>
  <si>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</si>
  <si>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</si>
  <si>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</si>
  <si>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</si>
  <si>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</si>
  <si>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</si>
  <si>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</si>
  <si>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</si>
  <si>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</si>
  <si>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</si>
  <si>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</si>
  <si>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</si>
  <si>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</si>
  <si>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</si>
  <si>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</si>
  <si>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</si>
  <si>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</si>
  <si>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</si>
  <si>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</si>
  <si>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</si>
  <si>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</si>
  <si>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</si>
  <si>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</si>
  <si>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</si>
  <si>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</si>
  <si>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</si>
  <si>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</si>
  <si>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</si>
  <si>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</si>
  <si>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</si>
  <si>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</si>
  <si>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</si>
  <si>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</si>
  <si>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</si>
  <si>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</si>
  <si>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</si>
  <si>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</si>
  <si>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</si>
  <si>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</si>
  <si>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</si>
  <si>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</si>
  <si>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</si>
  <si>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</si>
  <si>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</si>
  <si>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</si>
  <si>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</si>
  <si>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</si>
  <si>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</si>
  <si>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</si>
  <si>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</si>
  <si>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</si>
  <si>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</si>
  <si>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</si>
  <si>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</si>
  <si>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</si>
  <si>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</si>
  <si>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</si>
  <si>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</si>
  <si>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</si>
  <si>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</si>
  <si>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</si>
  <si>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</si>
  <si>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</si>
  <si>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</si>
  <si>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</si>
  <si>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</si>
  <si>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</si>
  <si>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</si>
  <si>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</si>
  <si>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</si>
  <si>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</si>
  <si>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</si>
  <si>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</si>
  <si>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</si>
  <si>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</si>
  <si>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</si>
  <si>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</si>
  <si>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</si>
  <si>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</si>
  <si>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</si>
  <si>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</si>
  <si>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</si>
  <si>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</si>
  <si>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</si>
  <si>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</si>
  <si>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</si>
  <si>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</si>
  <si>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</si>
  <si>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</si>
  <si>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</si>
  <si>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</si>
  <si>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</si>
  <si>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</si>
  <si>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</si>
  <si>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</si>
  <si>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</si>
  <si>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</si>
  <si>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</si>
  <si>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</si>
  <si>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</si>
  <si>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</si>
  <si>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</si>
  <si>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</si>
  <si>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</si>
  <si>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</si>
  <si>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</si>
  <si>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</si>
  <si>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</si>
  <si>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</si>
  <si>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</si>
  <si>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</si>
  <si>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</si>
  <si>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</si>
  <si>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</si>
  <si>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</si>
  <si>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</si>
  <si>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</si>
  <si>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</si>
  <si>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</si>
  <si>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</si>
  <si>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</si>
  <si>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</si>
  <si>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</si>
  <si>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</si>
  <si>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</si>
  <si>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</si>
  <si>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</si>
  <si>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</si>
  <si>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</si>
  <si>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</si>
  <si>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</si>
  <si>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</si>
  <si>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</si>
  <si>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</si>
  <si>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</si>
  <si>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</si>
  <si>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</si>
  <si>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</si>
  <si>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</si>
  <si>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</si>
  <si>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</si>
  <si>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</si>
  <si>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</si>
  <si>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</si>
  <si>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</si>
  <si>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</si>
  <si>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</si>
  <si>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</si>
  <si>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</si>
  <si>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</si>
  <si>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</si>
  <si>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</si>
  <si>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</si>
  <si>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</si>
  <si>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</si>
  <si>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</si>
  <si>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</si>
  <si>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</si>
  <si>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</si>
  <si>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</si>
  <si>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</si>
  <si>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</si>
  <si>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</si>
  <si>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</si>
  <si>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</si>
  <si>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</si>
  <si>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</si>
  <si>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</si>
  <si>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</si>
  <si>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</si>
  <si>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</si>
  <si>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</si>
  <si>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</si>
  <si>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</si>
  <si>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</si>
  <si>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</si>
  <si>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</si>
  <si>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</si>
  <si>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</si>
  <si>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</si>
  <si>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</si>
  <si>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</si>
  <si>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</si>
  <si>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</si>
  <si>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</si>
  <si>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</si>
  <si>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</si>
  <si>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</si>
  <si>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</si>
  <si>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</si>
  <si>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</si>
  <si>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</si>
  <si>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</si>
  <si>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</si>
  <si>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</si>
  <si>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</si>
  <si>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</si>
  <si>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</si>
  <si>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</si>
  <si>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</si>
  <si>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</si>
  <si>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</si>
  <si>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</si>
  <si>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</si>
  <si>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</si>
  <si>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</si>
  <si>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</si>
  <si>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</si>
  <si>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</si>
  <si>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</si>
  <si>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</si>
  <si>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</si>
  <si>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</si>
  <si>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</si>
  <si>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</si>
  <si>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</si>
  <si>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</si>
  <si>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</si>
  <si>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</si>
  <si>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</si>
  <si>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</si>
  <si>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</si>
  <si>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</si>
  <si>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</si>
  <si>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</si>
  <si>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</si>
  <si>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</si>
  <si>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</si>
  <si>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</si>
  <si>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</si>
  <si>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</si>
  <si>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</si>
  <si>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</si>
  <si>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</si>
  <si>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</si>
  <si>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</si>
  <si>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</si>
  <si>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</si>
  <si>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</si>
  <si>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</si>
  <si>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</si>
  <si>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</si>
  <si>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</si>
  <si>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</si>
  <si>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</si>
  <si>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</si>
  <si>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</si>
  <si>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</si>
  <si>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</si>
  <si>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</si>
  <si>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</si>
  <si>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</si>
  <si>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</si>
  <si>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</si>
  <si>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</si>
  <si>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</si>
  <si>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</si>
  <si>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</si>
  <si>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</si>
  <si>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</si>
  <si>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</si>
  <si>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</si>
  <si>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</si>
  <si>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</si>
  <si>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</si>
  <si>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</si>
  <si>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</si>
  <si>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</si>
  <si>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</si>
  <si>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</si>
  <si>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</si>
  <si>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</si>
  <si>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</si>
  <si>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</si>
  <si>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</si>
  <si>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</si>
  <si>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</si>
  <si>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</si>
  <si>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</si>
  <si>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</si>
  <si>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</si>
  <si>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</si>
  <si>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</si>
  <si>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</si>
  <si>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</si>
  <si>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</si>
  <si>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</si>
  <si>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</si>
  <si>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</si>
  <si>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</si>
  <si>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</si>
  <si>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</si>
  <si>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</si>
  <si>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</si>
  <si>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</si>
  <si>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</si>
  <si>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</si>
  <si>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</si>
  <si>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</si>
  <si>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</si>
  <si>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</si>
  <si>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</si>
  <si>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</si>
  <si>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</si>
  <si>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</si>
  <si>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</si>
  <si>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</si>
  <si>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</si>
  <si>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</si>
  <si>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</si>
  <si>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</si>
  <si>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</si>
  <si>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</si>
  <si>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</si>
  <si>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</si>
  <si>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</si>
  <si>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</si>
  <si>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</si>
  <si>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</si>
  <si>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</si>
  <si>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</si>
  <si>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</si>
  <si>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</si>
  <si>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</si>
  <si>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</si>
  <si>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</si>
  <si>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</si>
  <si>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</si>
  <si>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</si>
  <si>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</si>
  <si>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</si>
  <si>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</si>
  <si>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</si>
  <si>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</si>
  <si>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</si>
  <si>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</si>
  <si>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</si>
  <si>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</si>
  <si>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</si>
  <si>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</si>
  <si>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</si>
  <si>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</si>
  <si>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</si>
  <si>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</si>
  <si>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</si>
  <si>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</si>
  <si>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</si>
  <si>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</si>
  <si>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</si>
  <si>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</si>
  <si>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</si>
  <si>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</si>
  <si>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</si>
  <si>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</si>
  <si>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</si>
  <si>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</si>
  <si>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</si>
  <si>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</si>
  <si>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</si>
  <si>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</si>
  <si>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</si>
  <si>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</si>
  <si>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</si>
  <si>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</si>
  <si>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</si>
  <si>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</si>
  <si>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</si>
  <si>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</si>
  <si>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</si>
  <si>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</si>
  <si>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</si>
  <si>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</si>
  <si>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</si>
  <si>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</si>
  <si>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</si>
  <si>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</si>
  <si>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</si>
  <si>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</si>
  <si>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</si>
  <si>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</si>
  <si>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</si>
  <si>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</si>
  <si>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</si>
  <si>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</si>
  <si>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</si>
  <si>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</si>
  <si>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</si>
  <si>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</si>
  <si>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</si>
  <si>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</si>
  <si>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</si>
  <si>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</si>
  <si>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</si>
  <si>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</si>
  <si>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</si>
  <si>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</si>
  <si>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</si>
  <si>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</si>
  <si>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</si>
  <si>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</si>
  <si>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</si>
  <si>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</si>
  <si>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</si>
  <si>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</si>
  <si>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</si>
  <si>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</si>
  <si>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</si>
  <si>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</si>
  <si>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</si>
  <si>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</si>
  <si>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</si>
  <si>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</si>
  <si>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</si>
  <si>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</si>
  <si>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</si>
  <si>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</si>
  <si>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</si>
  <si>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</si>
  <si>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</si>
  <si>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</si>
  <si>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</si>
  <si>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</si>
  <si>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</si>
  <si>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</si>
  <si>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</si>
  <si>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</si>
  <si>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</si>
  <si>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</si>
  <si>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</si>
  <si>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</si>
  <si>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</si>
  <si>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</si>
  <si>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</si>
  <si>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</si>
  <si>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</si>
  <si>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</si>
  <si>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</si>
  <si>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</si>
  <si>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</si>
  <si>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</si>
  <si>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</si>
  <si>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</si>
  <si>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</si>
  <si>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</si>
  <si>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</si>
  <si>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</si>
  <si>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</si>
  <si>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</si>
  <si>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</si>
  <si>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</si>
  <si>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</si>
  <si>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</si>
  <si>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</si>
  <si>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</si>
  <si>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</si>
  <si>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</si>
  <si>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</si>
  <si>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</si>
  <si>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</si>
  <si>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</si>
  <si>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</si>
  <si>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</si>
  <si>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</si>
  <si>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</si>
  <si>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</si>
  <si>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</si>
  <si>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</si>
  <si>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</si>
  <si>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</si>
  <si>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</si>
  <si>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</si>
  <si>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</si>
  <si>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</si>
  <si>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</si>
  <si>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</si>
  <si>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</si>
  <si>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</si>
  <si>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</si>
  <si>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</si>
  <si>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</si>
  <si>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</si>
  <si>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</si>
  <si>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</si>
  <si>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</si>
  <si>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</si>
  <si>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</si>
  <si>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</si>
  <si>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</si>
  <si>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</si>
  <si>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</si>
  <si>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</si>
  <si>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</si>
  <si>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</si>
  <si>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</si>
  <si>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</si>
  <si>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</si>
  <si>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</si>
  <si>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</si>
  <si>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</si>
  <si>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</si>
  <si>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</si>
  <si>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</si>
  <si>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</si>
  <si>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</si>
  <si>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</si>
  <si>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</si>
  <si>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</si>
  <si>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</si>
  <si>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</si>
  <si>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</si>
  <si>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</si>
  <si>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</si>
  <si>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</si>
  <si>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</si>
  <si>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</si>
  <si>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</si>
  <si>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</si>
  <si>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</si>
  <si>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</si>
  <si>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</si>
  <si>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</si>
  <si>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</si>
  <si>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</si>
  <si>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</si>
  <si>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</si>
  <si>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</si>
  <si>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</si>
  <si>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</si>
  <si>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</si>
  <si>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</si>
  <si>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</si>
  <si>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</si>
  <si>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</si>
  <si>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</si>
  <si>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</si>
  <si>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</si>
  <si>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</si>
  <si>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</si>
  <si>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</si>
  <si>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</si>
  <si>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</si>
  <si>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</si>
  <si>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</si>
  <si>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</si>
  <si>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</si>
  <si>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</si>
  <si>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</si>
  <si>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</si>
  <si>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</si>
  <si>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</si>
  <si>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</si>
  <si>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</si>
  <si>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</si>
  <si>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</si>
  <si>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</si>
  <si>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</si>
  <si>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</si>
  <si>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</si>
  <si>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</si>
  <si>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</si>
  <si>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</si>
  <si>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</si>
  <si>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</si>
  <si>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</si>
  <si>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</si>
  <si>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</si>
  <si>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</si>
  <si>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</si>
  <si>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</si>
  <si>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</si>
  <si>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</si>
  <si>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</si>
  <si>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</si>
  <si>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</si>
  <si>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</si>
  <si>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</si>
  <si>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</si>
  <si>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</si>
  <si>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</si>
  <si>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</si>
  <si>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</si>
  <si>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</si>
  <si>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</si>
  <si>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</si>
  <si>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</si>
  <si>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</si>
  <si>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</si>
  <si>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</si>
  <si>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</si>
  <si>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</si>
  <si>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</si>
  <si>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</si>
  <si>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</si>
  <si>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</si>
  <si>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</si>
  <si>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</si>
  <si>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</si>
  <si>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</si>
  <si>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</si>
  <si>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</si>
  <si>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</si>
  <si>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</si>
  <si>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</si>
  <si>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</si>
  <si>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</si>
  <si>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</si>
  <si>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</si>
  <si>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</si>
  <si>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</si>
  <si>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</si>
  <si>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</si>
  <si>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</si>
  <si>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</si>
  <si>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</si>
  <si>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</si>
  <si>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</si>
  <si>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</si>
  <si>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</si>
  <si>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</si>
  <si>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</si>
  <si>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</si>
  <si>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</si>
  <si>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</si>
  <si>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</si>
  <si>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</si>
  <si>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</si>
  <si>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</si>
  <si>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</si>
  <si>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</si>
  <si>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</si>
  <si>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</si>
  <si>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</si>
  <si>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</si>
  <si>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</si>
  <si>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</si>
  <si>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</si>
  <si>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</si>
  <si>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</si>
  <si>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</si>
  <si>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</si>
  <si>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</si>
  <si>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</si>
  <si>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</si>
  <si>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</si>
  <si>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</si>
  <si>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</si>
  <si>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</si>
  <si>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</si>
  <si>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</si>
  <si>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</si>
  <si>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</si>
  <si>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</si>
  <si>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</si>
  <si>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</si>
  <si>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</si>
  <si>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</si>
  <si>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</si>
  <si>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</si>
  <si>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</si>
  <si>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</si>
  <si>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</si>
  <si>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</si>
  <si>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</si>
  <si>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</si>
  <si>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</si>
  <si>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</si>
  <si>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</si>
  <si>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</si>
  <si>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</si>
  <si>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</si>
  <si>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</si>
  <si>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</si>
  <si>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</si>
  <si>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</si>
  <si>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</si>
  <si>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</si>
  <si>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</si>
  <si>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</si>
  <si>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</si>
  <si>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</si>
  <si>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</si>
  <si>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</si>
  <si>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</si>
  <si>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</si>
  <si>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</si>
  <si>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</si>
  <si>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</si>
  <si>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</si>
  <si>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</si>
  <si>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</si>
  <si>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</si>
  <si>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</si>
  <si>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</si>
  <si>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</si>
  <si>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</si>
  <si>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</si>
  <si>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</si>
  <si>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</si>
  <si>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</si>
  <si>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</si>
  <si>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</si>
  <si>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</si>
  <si>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</si>
  <si>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</si>
  <si>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</si>
  <si>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</si>
  <si>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</si>
  <si>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</si>
  <si>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</si>
  <si>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</si>
  <si>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</si>
  <si>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</si>
  <si>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</si>
  <si>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</si>
  <si>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</si>
  <si>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</si>
  <si>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</si>
  <si>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</si>
  <si>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</si>
  <si>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</si>
  <si>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</si>
  <si>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</si>
  <si>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</si>
  <si>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</si>
  <si>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</si>
  <si>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</si>
  <si>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</si>
  <si>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</si>
  <si>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</si>
  <si>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</si>
  <si>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</si>
  <si>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</si>
  <si>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</si>
  <si>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</si>
  <si>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</si>
  <si>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</si>
  <si>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</si>
  <si>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</si>
  <si>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</si>
  <si>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</si>
  <si>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</si>
  <si>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</si>
  <si>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</si>
  <si>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</si>
  <si>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</si>
  <si>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</si>
  <si>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</si>
  <si>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</si>
  <si>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</si>
  <si>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</si>
  <si>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</si>
  <si>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</si>
  <si>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</si>
  <si>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</si>
  <si>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</si>
  <si>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</si>
  <si>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</si>
  <si>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</si>
  <si>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</si>
  <si>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</si>
  <si>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</si>
  <si>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</si>
  <si>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</si>
  <si>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</si>
  <si>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</si>
  <si>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</si>
  <si>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</si>
  <si>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</si>
  <si>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</si>
  <si>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</si>
  <si>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</si>
  <si>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</si>
  <si>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</si>
  <si>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</si>
  <si>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</si>
  <si>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</si>
  <si>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</si>
  <si>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</si>
  <si>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</si>
  <si>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</si>
  <si>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</si>
  <si>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</si>
  <si>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</si>
  <si>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</si>
  <si>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</si>
  <si>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</si>
  <si>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</si>
  <si>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</si>
  <si>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</si>
  <si>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</si>
  <si>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</si>
  <si>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</si>
  <si>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</si>
  <si>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</si>
  <si>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</si>
  <si>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</si>
  <si>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</si>
  <si>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</si>
  <si>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</si>
  <si>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</si>
  <si>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</si>
  <si>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</si>
  <si>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</si>
  <si>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</si>
  <si>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</si>
  <si>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</si>
  <si>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</si>
  <si>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</si>
  <si>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</si>
  <si>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</si>
  <si>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</si>
  <si>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</si>
  <si>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</si>
  <si>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</si>
  <si>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</si>
  <si>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</si>
  <si>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</si>
  <si>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</si>
  <si>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</si>
  <si>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</si>
  <si>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</si>
  <si>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</si>
  <si>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</si>
  <si>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</si>
  <si>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</si>
  <si>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</si>
  <si>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</si>
  <si>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</si>
  <si>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</si>
  <si>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</si>
  <si>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</si>
  <si>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</si>
  <si>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</si>
  <si>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</si>
  <si>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</si>
  <si>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</si>
  <si>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</si>
  <si>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</si>
  <si>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</si>
  <si>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</si>
  <si>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</si>
  <si>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</si>
  <si>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</si>
  <si>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</si>
  <si>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</si>
  <si>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</si>
  <si>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</si>
  <si>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</si>
  <si>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</si>
  <si>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</si>
  <si>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</si>
  <si>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</si>
  <si>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</si>
  <si>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</si>
  <si>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</si>
  <si>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</si>
  <si>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</si>
  <si>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</si>
  <si>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</si>
  <si>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</si>
  <si>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</si>
  <si>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</si>
  <si>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</si>
  <si>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</si>
  <si>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</si>
  <si>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</si>
  <si>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</si>
  <si>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</si>
  <si>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</si>
  <si>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</si>
  <si>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</si>
  <si>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</si>
  <si>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</si>
  <si>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</si>
  <si>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</si>
  <si>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</si>
  <si>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</si>
  <si>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</si>
  <si>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</si>
  <si>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</si>
  <si>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</si>
  <si>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</si>
  <si>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</si>
  <si>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</si>
  <si>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</si>
  <si>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</si>
  <si>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</si>
  <si>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</si>
  <si>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</si>
  <si>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</si>
  <si>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</si>
  <si>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</si>
  <si>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</si>
  <si>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</si>
  <si>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</si>
  <si>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</si>
  <si>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</si>
  <si>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</si>
  <si>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</si>
  <si>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</si>
  <si>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</si>
  <si>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</si>
  <si>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</si>
  <si>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</si>
  <si>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</si>
  <si>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</si>
  <si>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</si>
  <si>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</si>
  <si>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</si>
  <si>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</si>
  <si>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</si>
  <si>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</si>
  <si>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</si>
  <si>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</si>
  <si>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</si>
  <si>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</si>
  <si>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</si>
  <si>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</si>
  <si>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</si>
  <si>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</si>
  <si>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</si>
  <si>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</si>
  <si>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</si>
  <si>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</si>
  <si>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</si>
  <si>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</si>
  <si>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</si>
  <si>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</si>
  <si>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</si>
  <si>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</si>
  <si>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</si>
  <si>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</si>
  <si>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</si>
  <si>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</si>
  <si>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</si>
  <si>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</si>
  <si>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</si>
  <si>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</si>
  <si>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</si>
  <si>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</si>
  <si>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</si>
  <si>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</si>
  <si>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</si>
  <si>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</si>
  <si>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</si>
  <si>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</si>
  <si>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</si>
  <si>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</si>
  <si>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</si>
  <si>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</si>
  <si>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</si>
  <si>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</si>
  <si>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</si>
  <si>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</si>
  <si>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</si>
  <si>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</si>
  <si>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</si>
  <si>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</si>
  <si>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</si>
  <si>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</si>
  <si>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</si>
  <si>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</si>
  <si>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</si>
  <si>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</si>
  <si>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</si>
  <si>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</si>
  <si>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</si>
  <si>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</si>
  <si>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</si>
  <si>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</si>
  <si>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</si>
  <si>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</si>
  <si>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</si>
  <si>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</si>
  <si>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</si>
  <si>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</si>
  <si>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</si>
  <si>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</si>
  <si>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</si>
  <si>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</si>
  <si>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</si>
  <si>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</si>
  <si>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</si>
  <si>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</si>
  <si>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</si>
  <si>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</si>
  <si>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</si>
  <si>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</si>
  <si>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</si>
  <si>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</si>
  <si>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</si>
  <si>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</si>
  <si>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</si>
  <si>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</si>
  <si>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</si>
  <si>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</si>
  <si>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</si>
  <si>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</si>
  <si>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</si>
  <si>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</si>
  <si>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</si>
  <si>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</si>
  <si>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</si>
  <si>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</si>
  <si>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</si>
  <si>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</si>
  <si>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</si>
  <si>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</si>
  <si>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</si>
  <si>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</si>
  <si>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</si>
  <si>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</si>
  <si>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</si>
  <si>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</si>
  <si>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</si>
  <si>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</si>
  <si>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</si>
  <si>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</si>
  <si>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</si>
  <si>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</si>
  <si>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</si>
  <si>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</si>
  <si>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</si>
  <si>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</si>
  <si>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</si>
  <si>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</si>
  <si>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</si>
  <si>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</si>
  <si>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</si>
  <si>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</si>
  <si>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</si>
  <si>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</si>
  <si>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</si>
  <si>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</si>
  <si>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</si>
  <si>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</si>
  <si>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</si>
  <si>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</si>
  <si>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</si>
  <si>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</si>
  <si>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</si>
  <si>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</si>
  <si>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</si>
  <si>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</si>
  <si>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</si>
  <si>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</si>
  <si>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</si>
  <si>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</si>
  <si>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</si>
  <si>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</si>
  <si>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</si>
  <si>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</si>
  <si>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</si>
  <si>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</si>
  <si>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</si>
  <si>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</si>
  <si>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</si>
  <si>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</si>
  <si>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</si>
  <si>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</si>
  <si>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</si>
  <si>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</si>
  <si>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</si>
  <si>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</si>
  <si>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</si>
  <si>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</si>
  <si>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</si>
  <si>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</si>
  <si>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</si>
  <si>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</si>
  <si>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</si>
  <si>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</si>
  <si>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</si>
  <si>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</si>
  <si>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</si>
  <si>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</si>
  <si>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</si>
  <si>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</si>
  <si>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</si>
  <si>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</si>
  <si>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</si>
  <si>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</si>
  <si>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</si>
  <si>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</si>
  <si>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</si>
  <si>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</si>
  <si>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</si>
  <si>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</si>
  <si>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</si>
  <si>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</si>
  <si>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</si>
  <si>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</si>
  <si>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</si>
  <si>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</si>
  <si>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</si>
  <si>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</si>
  <si>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</si>
  <si>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</si>
  <si>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</si>
  <si>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</si>
  <si>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</si>
  <si>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</si>
  <si>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</si>
  <si>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</si>
  <si>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</si>
  <si>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</si>
  <si>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</si>
  <si>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</si>
  <si>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</si>
  <si>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</si>
  <si>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</si>
  <si>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</si>
  <si>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</si>
  <si>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</si>
  <si>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</si>
  <si>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</si>
  <si>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</si>
  <si>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</si>
  <si>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</si>
  <si>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</si>
  <si>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</si>
  <si>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</si>
  <si>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</si>
  <si>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</si>
  <si>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</si>
  <si>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</si>
  <si>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</si>
  <si>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</si>
  <si>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</si>
  <si>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</si>
  <si>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</si>
  <si>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</si>
  <si>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</si>
  <si>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</si>
  <si>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</si>
  <si>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</si>
  <si>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</si>
  <si>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</si>
  <si>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</si>
  <si>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</si>
  <si>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</si>
  <si>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</si>
  <si>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</si>
  <si>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</si>
  <si>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</si>
  <si>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</si>
  <si>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</si>
  <si>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</si>
  <si>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</si>
  <si>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</si>
  <si>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</si>
  <si>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</si>
  <si>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</si>
  <si>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</si>
  <si>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</si>
  <si>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</si>
  <si>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</si>
  <si>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</si>
  <si>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</si>
  <si>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</si>
  <si>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</si>
  <si>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</si>
  <si>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</si>
  <si>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</si>
  <si>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</si>
  <si>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</si>
  <si>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</si>
  <si>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</si>
  <si>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</si>
  <si>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</si>
  <si>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</si>
  <si>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</si>
  <si>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</si>
  <si>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</si>
  <si>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</si>
  <si>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</si>
  <si>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</si>
  <si>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</si>
  <si>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</si>
  <si>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</si>
  <si>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</si>
  <si>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</si>
  <si>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</si>
  <si>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</si>
  <si>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</si>
  <si>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</si>
  <si>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</si>
  <si>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</si>
  <si>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</si>
  <si>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</si>
  <si>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</si>
  <si>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</si>
  <si>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</si>
  <si>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</si>
  <si>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</si>
  <si>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</si>
  <si>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</si>
  <si>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</si>
  <si>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</si>
  <si>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</si>
  <si>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</si>
  <si>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</si>
  <si>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</si>
  <si>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</si>
  <si>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</si>
  <si>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</si>
  <si>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</si>
  <si>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</si>
  <si>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</si>
  <si>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</si>
  <si>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</si>
  <si>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</si>
  <si>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</si>
  <si>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</si>
  <si>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</si>
  <si>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</si>
  <si>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</si>
  <si>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</si>
  <si>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</si>
  <si>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</si>
  <si>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</si>
  <si>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</si>
  <si>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</si>
  <si>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</si>
  <si>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</si>
  <si>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</si>
  <si>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</si>
  <si>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</si>
  <si>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</si>
  <si>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</si>
  <si>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</si>
  <si>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</si>
  <si>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</si>
  <si>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</si>
  <si>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</si>
  <si>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</si>
  <si>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</si>
  <si>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</si>
  <si>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</si>
  <si>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</si>
  <si>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</si>
  <si>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</si>
  <si>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</si>
  <si>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</si>
  <si>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</si>
  <si>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</si>
  <si>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</si>
  <si>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</si>
  <si>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</si>
  <si>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</si>
  <si>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</si>
  <si>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</si>
  <si>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</si>
  <si>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</si>
  <si>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</si>
  <si>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</si>
  <si>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</si>
  <si>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</si>
  <si>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</si>
  <si>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</si>
  <si>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</si>
  <si>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</si>
  <si>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</si>
  <si>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</si>
  <si>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</si>
  <si>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</si>
  <si>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</si>
  <si>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</si>
  <si>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</si>
  <si>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</si>
  <si>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</si>
  <si>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</si>
  <si>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</si>
  <si>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</si>
  <si>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</si>
  <si>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</si>
  <si>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</si>
  <si>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</si>
  <si>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</si>
  <si>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</si>
  <si>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</si>
  <si>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</si>
  <si>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</si>
  <si>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</si>
  <si>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</si>
  <si>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</si>
  <si>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</si>
  <si>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</si>
  <si>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</si>
  <si>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</si>
  <si>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</si>
  <si>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</si>
  <si>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</si>
  <si>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</si>
  <si>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</si>
  <si>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</si>
  <si>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</si>
  <si>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</si>
  <si>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</si>
  <si>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</si>
  <si>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</si>
  <si>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</si>
  <si>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</si>
  <si>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</si>
  <si>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</si>
  <si>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</si>
  <si>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</si>
  <si>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</si>
  <si>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</si>
  <si>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</si>
  <si>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</si>
  <si>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</si>
  <si>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</si>
  <si>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</si>
  <si>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</si>
  <si>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</si>
  <si>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</si>
  <si>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</si>
  <si>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</si>
  <si>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</si>
  <si>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</si>
  <si>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</si>
  <si>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</si>
  <si>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</si>
  <si>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</si>
  <si>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</si>
  <si>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</si>
  <si>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</si>
  <si>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</si>
  <si>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</si>
  <si>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</si>
  <si>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</si>
  <si>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</si>
  <si>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</si>
  <si>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</si>
  <si>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</si>
  <si>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</si>
  <si>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</si>
  <si>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</si>
  <si>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</si>
  <si>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</si>
  <si>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</si>
  <si>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</si>
  <si>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</si>
  <si>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</si>
  <si>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</si>
  <si>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</si>
  <si>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</si>
  <si>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</si>
  <si>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</si>
  <si>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</si>
  <si>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</si>
  <si>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</si>
  <si>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</si>
  <si>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</si>
  <si>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</si>
  <si>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</si>
  <si>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</si>
  <si>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</si>
  <si>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</si>
  <si>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</si>
  <si>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</si>
  <si>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</si>
  <si>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</si>
  <si>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</si>
  <si>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</si>
  <si>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</si>
  <si>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</si>
  <si>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</si>
  <si>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</si>
  <si>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</si>
  <si>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</si>
  <si>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</si>
  <si>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</si>
  <si>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</si>
  <si>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</si>
  <si>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</si>
  <si>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</si>
  <si>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</si>
  <si>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</si>
  <si>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</si>
  <si>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</si>
  <si>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</si>
  <si>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</si>
  <si>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</si>
  <si>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</si>
  <si>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</si>
  <si>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</si>
  <si>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</si>
  <si>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</si>
  <si>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</si>
  <si>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</si>
  <si>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</si>
  <si>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</si>
  <si>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</si>
  <si>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</si>
  <si>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</si>
  <si>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</si>
  <si>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</si>
  <si>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</si>
  <si>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</si>
  <si>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</si>
  <si>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</si>
  <si>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</si>
  <si>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</si>
  <si>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</si>
  <si>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</si>
  <si>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</si>
  <si>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</si>
  <si>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</si>
  <si>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</si>
  <si>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</si>
  <si>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</si>
  <si>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</si>
  <si>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</si>
  <si>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</si>
  <si>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</si>
  <si>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</si>
  <si>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</si>
  <si>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</si>
  <si>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</si>
  <si>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</si>
  <si>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</si>
  <si>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</si>
  <si>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</si>
  <si>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</si>
  <si>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</si>
  <si>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</si>
  <si>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</si>
  <si>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</si>
  <si>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</si>
  <si>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</si>
  <si>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</si>
  <si>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</si>
  <si>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</si>
  <si>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</si>
  <si>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</si>
  <si>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</si>
  <si>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</si>
  <si>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</si>
  <si>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</si>
  <si>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</si>
  <si>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</si>
  <si>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</si>
  <si>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</si>
  <si>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</si>
  <si>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</si>
  <si>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</si>
  <si>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</si>
  <si>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</si>
  <si>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</si>
  <si>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</si>
  <si>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</si>
  <si>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</si>
  <si>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</si>
  <si>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</si>
  <si>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</si>
  <si>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</si>
  <si>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</si>
  <si>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</si>
  <si>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</si>
  <si>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</si>
  <si>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</si>
  <si>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</si>
  <si>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</si>
  <si>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</si>
  <si>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</si>
  <si>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</si>
  <si>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</si>
  <si>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</si>
  <si>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</si>
  <si>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</si>
  <si>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</si>
  <si>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</si>
  <si>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</si>
  <si>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</si>
  <si>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</si>
  <si>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</si>
  <si>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</si>
  <si>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</si>
  <si>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</si>
  <si>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</si>
  <si>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</si>
  <si>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</si>
  <si>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</si>
  <si>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</si>
  <si>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</si>
  <si>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</si>
  <si>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</si>
  <si>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</si>
  <si>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</si>
  <si>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</si>
  <si>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</si>
  <si>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</si>
  <si>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</si>
  <si>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</si>
  <si>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</si>
  <si>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</si>
  <si>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</si>
  <si>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</si>
  <si>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</si>
  <si>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</si>
  <si>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</si>
  <si>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</si>
  <si>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</si>
  <si>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</si>
  <si>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</si>
  <si>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</si>
  <si>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</si>
  <si>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</si>
  <si>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</si>
  <si>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</si>
  <si>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</si>
  <si>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</si>
  <si>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</si>
  <si>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</si>
  <si>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</si>
  <si>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</si>
  <si>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</si>
  <si>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</si>
  <si>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</si>
  <si>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</si>
  <si>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</si>
  <si>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</si>
  <si>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</si>
  <si>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</si>
  <si>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</si>
  <si>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</si>
  <si>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</si>
  <si>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</si>
  <si>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</si>
  <si>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</si>
  <si>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</si>
  <si>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</si>
  <si>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</si>
  <si>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</si>
  <si>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</si>
  <si>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</si>
  <si>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</si>
  <si>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</si>
  <si>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</si>
  <si>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</si>
  <si>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</si>
  <si>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</si>
  <si>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</si>
  <si>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</si>
  <si>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</si>
  <si>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</si>
  <si>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</si>
  <si>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</si>
  <si>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</si>
  <si>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</si>
  <si>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</si>
  <si>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</si>
  <si>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</si>
  <si>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</si>
  <si>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</si>
  <si>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</si>
  <si>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</si>
  <si>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</si>
  <si>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</si>
  <si>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</si>
  <si>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</si>
  <si>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</si>
  <si>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</si>
  <si>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</si>
  <si>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</si>
  <si>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</si>
  <si>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</si>
  <si>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</si>
  <si>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</si>
  <si>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</si>
  <si>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</si>
  <si>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</si>
  <si>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</si>
  <si>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</si>
  <si>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</si>
  <si>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</si>
  <si>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</si>
  <si>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</si>
  <si>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</si>
  <si>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</si>
  <si>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</si>
  <si>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</si>
  <si>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</si>
  <si>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</si>
  <si>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</si>
  <si>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</si>
  <si>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</si>
  <si>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</si>
  <si>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</si>
  <si>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</si>
  <si>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</si>
  <si>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</si>
  <si>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</si>
  <si>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</si>
  <si>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</si>
  <si>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</si>
  <si>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</si>
  <si>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</si>
  <si>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</si>
  <si>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</si>
  <si>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</si>
  <si>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</si>
  <si>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</si>
  <si>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</si>
  <si>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</si>
  <si>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</si>
  <si>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</si>
  <si>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</si>
  <si>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</si>
  <si>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</si>
  <si>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</si>
  <si>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</si>
  <si>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</si>
  <si>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</si>
  <si>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</si>
  <si>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</si>
  <si>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</si>
  <si>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</si>
  <si>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</si>
  <si>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</si>
  <si>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</si>
  <si>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</si>
  <si>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</si>
  <si>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</si>
  <si>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</si>
  <si>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</si>
  <si>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</si>
  <si>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</si>
  <si>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</si>
  <si>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</si>
  <si>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</si>
  <si>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</si>
  <si>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</si>
  <si>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</si>
  <si>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</si>
  <si>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</si>
  <si>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</si>
  <si>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</si>
  <si>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</si>
  <si>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</si>
  <si>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</si>
  <si>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</si>
  <si>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</si>
  <si>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</si>
  <si>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</si>
  <si>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</si>
  <si>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</si>
  <si>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</si>
  <si>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</si>
  <si>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</si>
  <si>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</si>
  <si>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</si>
  <si>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</si>
  <si>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</si>
  <si>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</si>
  <si>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</si>
  <si>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</si>
  <si>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</si>
  <si>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</si>
  <si>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</si>
  <si>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</si>
  <si>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</si>
  <si>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</si>
  <si>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</si>
  <si>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</si>
  <si>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</si>
  <si>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</si>
  <si>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</si>
  <si>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</si>
  <si>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</si>
  <si>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</si>
  <si>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</si>
  <si>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</si>
  <si>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</si>
  <si>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</si>
  <si>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</si>
  <si>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</si>
  <si>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</si>
  <si>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</si>
  <si>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</si>
  <si>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</si>
  <si>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</si>
  <si>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</si>
  <si>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</si>
  <si>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</si>
  <si>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</si>
  <si>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</si>
  <si>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</si>
  <si>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</si>
  <si>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</si>
  <si>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</si>
  <si>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</si>
  <si>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</si>
  <si>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</si>
  <si>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</si>
  <si>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</si>
  <si>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</si>
  <si>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</si>
  <si>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</si>
  <si>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</si>
  <si>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</si>
  <si>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</si>
  <si>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</si>
  <si>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</si>
  <si>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</si>
  <si>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</si>
  <si>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</si>
  <si>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</si>
  <si>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</si>
  <si>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</si>
  <si>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</si>
  <si>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</si>
  <si>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</si>
  <si>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</si>
  <si>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</si>
  <si>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</si>
  <si>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</si>
  <si>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</si>
  <si>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</si>
  <si>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</si>
  <si>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</si>
  <si>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</si>
  <si>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</si>
  <si>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</si>
  <si>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</si>
  <si>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</si>
  <si>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</si>
  <si>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</si>
  <si>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</si>
  <si>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</si>
  <si>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</si>
  <si>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</si>
  <si>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</si>
  <si>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</si>
  <si>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</si>
  <si>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</si>
  <si>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</si>
  <si>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</si>
  <si>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</si>
  <si>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</si>
  <si>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</si>
  <si>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</si>
  <si>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</si>
  <si>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</si>
  <si>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</si>
  <si>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</si>
  <si>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</si>
  <si>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</si>
  <si>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</si>
  <si>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</si>
  <si>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</si>
  <si>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</si>
  <si>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</si>
  <si>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</si>
  <si>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</si>
  <si>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</si>
  <si>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</si>
  <si>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</si>
  <si>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</si>
  <si>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</si>
  <si>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</si>
  <si>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</si>
  <si>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</si>
  <si>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</si>
  <si>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</si>
  <si>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</si>
  <si>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</si>
  <si>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</si>
  <si>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</si>
  <si>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</si>
  <si>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</si>
  <si>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</si>
  <si>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</si>
  <si>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</si>
  <si>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</si>
  <si>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</si>
  <si>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</si>
  <si>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</si>
  <si>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</si>
  <si>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</si>
  <si>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</si>
  <si>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</si>
  <si>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</si>
  <si>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</si>
  <si>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</si>
  <si>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</si>
  <si>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</si>
  <si>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</si>
  <si>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</si>
  <si>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</si>
  <si>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</si>
  <si>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</si>
  <si>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</si>
  <si>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</si>
  <si>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</si>
  <si>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</si>
  <si>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</si>
  <si>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</si>
  <si>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</si>
  <si>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</si>
  <si>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</si>
  <si>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</si>
  <si>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</si>
  <si>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</si>
  <si>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</si>
  <si>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</si>
  <si>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</si>
  <si>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</si>
  <si>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</si>
  <si>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</si>
  <si>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</si>
  <si>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</si>
  <si>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</si>
  <si>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</si>
  <si>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</si>
  <si>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</si>
  <si>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</si>
  <si>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</si>
  <si>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</si>
  <si>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</si>
  <si>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</si>
  <si>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</si>
  <si>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</si>
  <si>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</si>
  <si>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</si>
  <si>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</si>
  <si>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</si>
  <si>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</si>
  <si>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</si>
  <si>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</si>
  <si>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</si>
  <si>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</si>
  <si>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</si>
  <si>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</si>
  <si>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</si>
  <si>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</si>
  <si>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</si>
  <si>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</si>
  <si>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</si>
  <si>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</si>
  <si>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</si>
  <si>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</si>
  <si>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</si>
  <si>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</si>
  <si>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</si>
  <si>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</si>
  <si>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</si>
  <si>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</si>
  <si>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</si>
  <si>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</si>
  <si>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</si>
  <si>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</si>
  <si>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</si>
  <si>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</si>
  <si>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</si>
  <si>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</si>
  <si>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</si>
  <si>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</si>
  <si>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</si>
  <si>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</si>
  <si>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</si>
  <si>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</si>
  <si>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</si>
  <si>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</si>
  <si>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</si>
  <si>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</si>
  <si>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</si>
  <si>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</si>
  <si>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</si>
  <si>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</si>
  <si>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</si>
  <si>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</si>
  <si>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</si>
  <si>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</si>
  <si>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</si>
  <si>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</si>
  <si>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</si>
  <si>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</si>
  <si>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</si>
  <si>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</si>
  <si>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</si>
  <si>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</si>
  <si>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</si>
  <si>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</si>
  <si>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</si>
  <si>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</si>
  <si>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</si>
  <si>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</si>
  <si>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</si>
  <si>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</si>
  <si>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</si>
  <si>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</si>
  <si>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</si>
  <si>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</si>
  <si>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</si>
  <si>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</si>
  <si>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</si>
  <si>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</si>
  <si>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</si>
  <si>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</si>
  <si>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</si>
  <si>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</si>
  <si>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</si>
  <si>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</si>
  <si>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</si>
  <si>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</si>
  <si>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</si>
  <si>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</si>
  <si>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</si>
  <si>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</si>
  <si>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</si>
  <si>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</si>
  <si>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</si>
  <si>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</si>
  <si>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</si>
  <si>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</si>
  <si>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</si>
  <si>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</si>
  <si>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</si>
  <si>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</si>
  <si>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</si>
  <si>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</si>
  <si>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</si>
  <si>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</si>
  <si>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</si>
  <si>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</si>
  <si>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</si>
  <si>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</si>
  <si>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</si>
  <si>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</si>
  <si>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</si>
  <si>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</si>
  <si>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</si>
  <si>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</si>
  <si>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</si>
  <si>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</si>
  <si>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</si>
  <si>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</si>
  <si>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</si>
  <si>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</si>
  <si>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</si>
  <si>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</si>
  <si>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</si>
  <si>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</si>
  <si>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</si>
  <si>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</si>
  <si>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</si>
  <si>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</si>
  <si>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</si>
  <si>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</si>
  <si>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</si>
  <si>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</si>
  <si>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</si>
  <si>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</si>
  <si>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</si>
  <si>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</si>
  <si>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</si>
  <si>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</si>
  <si>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</si>
  <si>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</si>
  <si>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</si>
  <si>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</si>
  <si>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</si>
  <si>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</si>
  <si>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</si>
  <si>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</si>
  <si>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</si>
  <si>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</si>
  <si>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</si>
  <si>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</si>
  <si>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</si>
  <si>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</si>
  <si>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</si>
  <si>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</si>
  <si>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</si>
  <si>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</si>
  <si>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</si>
  <si>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</si>
  <si>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</si>
  <si>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</si>
  <si>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</si>
  <si>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</si>
  <si>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</si>
  <si>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</si>
  <si>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</si>
  <si>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</si>
  <si>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</si>
  <si>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</si>
  <si>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</si>
  <si>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</si>
  <si>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</si>
  <si>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</si>
  <si>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</si>
  <si>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</si>
  <si>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</si>
  <si>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</si>
  <si>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</si>
  <si>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</si>
  <si>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</si>
  <si>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</si>
  <si>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</si>
  <si>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</si>
  <si>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</si>
  <si>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</si>
  <si>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</si>
  <si>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</si>
  <si>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</si>
  <si>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</si>
  <si>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</si>
  <si>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</si>
  <si>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</si>
  <si>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</si>
  <si>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</si>
  <si>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</si>
  <si>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</si>
  <si>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</si>
  <si>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</si>
  <si>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</si>
  <si>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</si>
  <si>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</si>
  <si>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</si>
  <si>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</si>
  <si>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</si>
  <si>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</si>
  <si>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</si>
  <si>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</si>
  <si>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</si>
  <si>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</si>
  <si>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</si>
  <si>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</si>
  <si>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</si>
  <si>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</si>
  <si>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</si>
  <si>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</si>
  <si>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</si>
  <si>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</si>
  <si>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</si>
  <si>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</si>
  <si>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</si>
  <si>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</si>
  <si>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</si>
  <si>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</si>
  <si>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</si>
  <si>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</si>
  <si>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</si>
  <si>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</si>
  <si>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</si>
  <si>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</si>
  <si>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</si>
  <si>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</si>
  <si>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</si>
  <si>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</si>
  <si>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</si>
  <si>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</si>
  <si>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</si>
  <si>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</si>
  <si>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</si>
  <si>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</si>
  <si>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</si>
  <si>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</si>
  <si>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</si>
  <si>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</si>
  <si>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</si>
  <si>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</si>
  <si>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</si>
  <si>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</si>
  <si>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</si>
  <si>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</si>
  <si>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</si>
  <si>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</si>
  <si>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</si>
  <si>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</si>
  <si>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</si>
  <si>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</si>
  <si>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</si>
  <si>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</si>
  <si>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</si>
  <si>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</si>
  <si>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</si>
  <si>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</si>
  <si>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</si>
  <si>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</si>
  <si>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</si>
  <si>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</si>
  <si>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</si>
  <si>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</si>
  <si>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</si>
  <si>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</si>
  <si>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</si>
  <si>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</si>
  <si>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</si>
  <si>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</si>
  <si>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</si>
  <si>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</si>
  <si>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</si>
  <si>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</si>
  <si>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</si>
  <si>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</si>
  <si>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</si>
  <si>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</si>
  <si>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</si>
  <si>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</si>
  <si>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</si>
  <si>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</si>
  <si>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</si>
  <si>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</si>
  <si>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</si>
  <si>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</si>
  <si>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</si>
  <si>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</si>
  <si>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</si>
  <si>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</si>
  <si>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</si>
  <si>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</si>
  <si>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</si>
  <si>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</si>
  <si>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</si>
  <si>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</si>
  <si>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</si>
  <si>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</si>
  <si>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</si>
  <si>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</si>
  <si>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</si>
  <si>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</si>
  <si>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</si>
  <si>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</si>
  <si>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</si>
  <si>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</si>
  <si>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</si>
  <si>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</si>
  <si>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</si>
  <si>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</si>
  <si>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</si>
  <si>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</si>
  <si>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</si>
  <si>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</si>
  <si>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</si>
  <si>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</si>
  <si>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</si>
  <si>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</si>
  <si>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</si>
  <si>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</si>
  <si>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</si>
  <si>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</si>
  <si>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</si>
  <si>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</si>
  <si>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</si>
  <si>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</si>
  <si>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</si>
  <si>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</si>
  <si>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</si>
  <si>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</si>
  <si>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</si>
  <si>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</si>
  <si>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</si>
  <si>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</si>
  <si>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</si>
  <si>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</si>
  <si>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</si>
  <si>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</si>
  <si>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</si>
  <si>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</si>
  <si>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</si>
  <si>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</si>
  <si>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</si>
  <si>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</si>
  <si>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</si>
  <si>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</si>
  <si>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</si>
  <si>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</si>
  <si>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</si>
  <si>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</si>
  <si>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</si>
  <si>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</si>
  <si>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</si>
  <si>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</si>
  <si>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</si>
  <si>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</si>
  <si>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</si>
  <si>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</si>
  <si>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</si>
  <si>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</si>
  <si>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</si>
  <si>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</si>
  <si>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</si>
  <si>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</si>
  <si>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</si>
  <si>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TT-20251001-00712 - Waiting separate TT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</si>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</sst>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268.47821967592608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14.857235879630025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5.184236111381324E-2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45931.426645601852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45931.426645601852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45931.426645601852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45931.426645601852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45931.426645601852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45931.426645601852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45931.426645601852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45931.426645601852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45931.426645601852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45931.426645601852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45931.426645601852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45931.426645601852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45931.426645601852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45931.426645601852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45931.426645601852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45931.426645601852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45931.426645601852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45931.426645601852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45931.426645601852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45931.426645601852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45931.426645601852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45931.426645601852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45931.426645601852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45931.426645601852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45931.426645601852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45931.426645601852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45931.426645601852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45931.426645601852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45931.426645601852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45931.426645601852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45931.426645601852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45931.426645601852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45931.426645601852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45931.426645601852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45931.426645601852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45931.426645601852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45931.426645601852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45931.426645601852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45931.426645601852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45931.426645601852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45931.426645601852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45931.426645601852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45931.426645601852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45931.426645601852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45931.426645601852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45931.426645601852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45931.426645601852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45931.426645601852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45931.426645601852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45931.426645601852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45931.426645601852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45931.426645601852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45931.426645601852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45931.426645601852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45931.426645601852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45931.426645601852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45931.426645601852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45931.426645601852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45931.426645601852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45931.426645601852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45931.426645601852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45931.426645601852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45931.426645601852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45931.426645601852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45931.426645601852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45931.426645601852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45931.426645601852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45931.426645601852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45931.426645601852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45931.426645601852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45931.426645601852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45931.426645601852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45931.426645601852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45931.426645601852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45931.426645601852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45931.426645601852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45931.426645601852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239.77486319444142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124.69956226852082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106.42680763889075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8.2010784722224344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45931.426645601852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45931.426645601852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45931.426645601852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45931.426645601852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45931.426645601852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45931.426645601852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45931.426645601852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45931.426645601852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45931.426645601852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45931.426645601852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45931.426645601852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2</v>
      </c>
      <c r="D2" s="18" t="s">
        <v>24911</v>
      </c>
      <c r="E2" s="18" t="s">
        <v>38964</v>
      </c>
      <c r="F2" s="22">
        <v>45931.348946759259</v>
      </c>
      <c r="G2" s="21">
        <f t="shared" ref="G2:G3" ca="1" si="0">IFERROR(NOW()-F2,"-")</f>
        <v>7.7698842593235895E-2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45931.426645601852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45931.426645601852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45931.426645601852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45931.426645601852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45931.426645601852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45931.426645601852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45931.426645601852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45931.426645601852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45931.426645601852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45931.426645601852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45931.426645601852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45931.426645601852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45931.426645601852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45931.426645601852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45931.426645601852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45931.426645601852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45931.426645601852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45931.426645601852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45931.426645601852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45931.426645601852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45931.426645601852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45931.426645601852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45931.426645601852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45931.426645601852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45931.426645601852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45931.426645601852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45931.426645601852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45931.426645601852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45931.426645601852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45931.426645601852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45931.426645601852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45931.426645601852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45931.426645601852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45931.426645601852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45931.426645601852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45931.426645601852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45931.426645601852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45931.426645601852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45931.426645601852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45931.426645601852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45931.426645601852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45931.426645601852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45931.426645601852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45931.426645601852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45931.426645601852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45931.426645601852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45931.426645601852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45931.426645601852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45931.426645601852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45931.426645601852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45931.426645601852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45931.426645601852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45931.426645601852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45931.426645601852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45931.426645601852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45931.426645601852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45931.426645601852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45931.426645601852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45931.426645601852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45931.426645601852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45931.426645601852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45931.426645601852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45931.426645601852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45931.426645601852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45931.426645601852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45931.426645601852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45931.426645601852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45931.426645601852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45931.426645601852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45931.426645601852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45931.426645601852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45931.426645601852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45931.426645601852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45931.426645601852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45931.426645601852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45931.426645601852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45931.426645601852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45931.426645601852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45931.426645601852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45931.426645601852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45931.426645601852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45931.426645601852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45931.426645601852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45931.426645601852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45931.426645601852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45931.426645601852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45931.426645601852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45931.426645601852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45931.426645601852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45931.426645601852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45931.426645601852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45931.426645601852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45931.426645601852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45931.426645601852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45931.426645601852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45931.426645601852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45931.426645601852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45931.426645601852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45931.426645601852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45931.426645601852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45931.426645601852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45931.426645601852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45931.426645601852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45931.426645601852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45931.426645601852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45931.426645601852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45931.426645601852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45931.426645601852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45931.426645601852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45931.426645601852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45931.426645601852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45931.426645601852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45931.426645601852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45931.426645601852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45931.426645601852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45931.426645601852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45931.426645601852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45931.426645601852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45931.426645601852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45931.426645601852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45931.426645601852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45931.426645601852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45931.426645601852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45931.426645601852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45931.426645601852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45931.426645601852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45931.426645601852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45931.426645601852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45931.426645601852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45931.426645601852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45931.426645601852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45931.426645601852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45931.426645601852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45931.426645601852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45931.426645601852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45931.426645601852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45931.426645601852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45931.426645601852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45931.426645601852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45931.426645601852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45931.426645601852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45931.426645601852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45931.426645601852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45931.426645601852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45931.426645601852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45931.426645601852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45931.426645601852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45931.426645601852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45931.426645601852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45931.426645601852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45931.426645601852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45931.426645601852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45931.426645601852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45931.426645601852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45931.426645601852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45931.426645601852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45931.426645601852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45931.426645601852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45931.426645601852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45931.426645601852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45931.426645601852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45931.426645601852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45931.426645601852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45931.426645601852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45931.426645601852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45931.426645601852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45931.426645601852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45931.426645601852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45931.426645601852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45931.426645601852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45931.426645601852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45931.426645601852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45931.426645601852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45931.426645601852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45931.426645601852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45931.426645601852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45931.426645601852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45931.426645601852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45931.426645601852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45931.426645601852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45931.426645601852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45931.426645601852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45931.426645601852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45931.426645601852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45931.426645601852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45931.426645601852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45931.426645601852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45931.426645601852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45931.426645601852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45931.426645601852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45931.426645601852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45931.426645601852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45931.426645601852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45931.426645601852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45931.426645601852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45931.426645601852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45931.426645601852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45931.426645601852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45931.426645601852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45931.426645601852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45931.426645601852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45931.426645601852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45931.426645601852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45931.426645601852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45931.426645601852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45931.426645601852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45931.426645601852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45931.426645601852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45931.426645601852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45931.426645601852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45931.426645601852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45931.426645601852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45931.426645601852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45931.426645601852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45931.426645601852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45931.426645601852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45931.426645601852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45931.426645601852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45931.426645601852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45931.426645601852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45931.426645601852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45931.426645601852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45931.426645601852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45931.426645601852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45931.426645601852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45931.426645601852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45931.426645601852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45931.426645601852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45931.426645601852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45931.426645601852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45931.426645601852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45931.426645601852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45931.426645601852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45931.426645601852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45931.426645601852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45931.426645601852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45931.426645601852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45931.426645601852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45931.426645601852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45931.426645601852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45931.426645601852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45931.426645601852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45931.426645601852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45931.426645601852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45931.426645601852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45931.426645601852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45931.426645601852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45931.426645601852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45931.426645601852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45931.426645601852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45931.426645601852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45931.426645601852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45931.426645601852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45931.426645601852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45931.426645601852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45931.426645601852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45931.426645601852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45931.426645601852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45931.426645601852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45931.426645601852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45931.426645601852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45931.426645601852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45931.426645601852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45931.426645601852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45931.426645601852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45931.426645601852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45931.426645601852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45931.426645601852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45931.426645601852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45931.426645601852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45931.426645601852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45931.426645601852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45931.426645601852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45931.426645601852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45931.426645601852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45931.426645601852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45931.426645601852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45931.426645601852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45931.426645601852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45931.426645601852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45931.426645601852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45931.426645601852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45931.426645601852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45931.426645601852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45931.426645601852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45931.426645601852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45931.426645601852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45931.426645601852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45931.426645601852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45931.426645601852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45931.426645601852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45931.426645601852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45931.426645601852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45931.426645601852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45931.426645601852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45931.426645601852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45931.426645601852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45931.426645601852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45931.426645601852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45931.426645601852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45931.426645601852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45931.426645601852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45931.426645601852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45931.426645601852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45931.426645601852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45931.426645601852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45931.426645601852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45931.426645601852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45931.426645601852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45931.426645601852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45931.426645601852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45931.426645601852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45931.426645601852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45931.426645601852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45931.426645601852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45931.426645601852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45931.426645601852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45931.426645601852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45931.426645601852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45931.426645601852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45931.426645601852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45931.426645601852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45931.426645601852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45931.426645601852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45931.426645601852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45931.426645601852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45931.426645601852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45931.426645601852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45931.426645601852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45931.426645601852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45931.426645601852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45931.426645601852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45931.426645601852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45931.426645601852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45931.426645601852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45931.426645601852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45931.426645601852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45931.426645601852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45931.426645601852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45931.426645601852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45931.426645601852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45931.426645601852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45931.426645601852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45931.426645601852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45931.426645601852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45931.426645601852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45931.426645601852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45931.426645601852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45931.426645601852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45931.426645601852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45931.426645601852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45931.426645601852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45931.426645601852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45931.426645601852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45931.426645601852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45931.426645601852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45931.426645601852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45931.426645601852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45931.426645601852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45931.426645601852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45931.426645601852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45931.426645601852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45931.426645601852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45931.426645601852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45931.426645601852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45931.426645601852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45931.426645601852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45931.426645601852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45931.426645601852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45931.426645601852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45931.426645601852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45931.426645601852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45931.426645601852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45931.426645601852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45931.426645601852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45931.426645601852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45931.426645601852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45931.426645601852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45931.426645601852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45931.426645601852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45931.426645601852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45931.426645601852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45931.426645601852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45931.426645601852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45931.426645601852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45931.426645601852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45931.426645601852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45931.426645601852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45931.426645601852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45931.426645601852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45931.426645601852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45931.426645601852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45931.426645601852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45931.426645601852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45931.426645601852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45931.426645601852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45931.426645601852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45931.426645601852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45931.426645601852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45931.426645601852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45931.426645601852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45931.426645601852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45931.426645601852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45931.426645601852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45931.426645601852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45931.426645601852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45931.426645601852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45931.426645601852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45931.426645601852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45931.426645601852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45931.426645601852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45931.426645601852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45931.426645601852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45931.426645601852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45931.426645601852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45931.426645601852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45931.426645601852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45931.426645601852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45931.426645601852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45931.426645601852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45931.426645601852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45931.426645601852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45931.426645601852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45931.426645601852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45931.426645601852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45931.426645601852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45931.426645601852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45931.426645601852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45931.426645601852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45931.426645601852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45931.426645601852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45931.426645601852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45931.426645601852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45931.426645601852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45931.426645601852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45931.426645601852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45931.426645601852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45931.426645601852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45931.426645601852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45931.426645601852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45931.426645601852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45931.426645601852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45931.426645601852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45931.426645601852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45931.426645601852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45931.426645601852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45931.426645601852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45931.426645601852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45931.426645601852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45931.426645601852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45931.426645601852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45931.426645601852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45931.426645601852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45931.426645601852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45931.426645601852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45931.426645601852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45931.426645601852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45931.426645601852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45931.426645601852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45931.426645601852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45931.426645601852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45931.426645601852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45931.426645601852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45931.426645601852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45931.426645601852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45931.426645601852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45931.426645601852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45931.426645601852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45931.426645601852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45931.426645601852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45931.426645601852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45931.426645601852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45931.426645601852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45931.426645601852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45931.426645601852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45931.426645601852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45931.426645601852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45931.426645601852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45931.426645601852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45931.426645601852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45931.426645601852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45931.426645601852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45931.426645601852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45931.426645601852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45931.426645601852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45931.426645601852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45931.426645601852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45931.426645601852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45931.426645601852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45931.426645601852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45931.426645601852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45931.426645601852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45931.426645601852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45931.426645601852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45931.426645601852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45931.426645601852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45931.426645601852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45931.426645601852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45931.426645601852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45931.426645601852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45931.426645601852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45931.426645601852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45931.426645601852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45931.426645601852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45931.426645601852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45931.426645601852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45931.426645601852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45931.426645601852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45931.426645601852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45931.426645601852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45931.426645601852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45931.426645601852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45931.426645601852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45931.426645601852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45931.426645601852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45931.426645601852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45931.426645601852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45931.426645601852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45931.426645601852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45931.426645601852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45931.426645601852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45931.426645601852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45931.426645601852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45931.426645601852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45931.426645601852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45931.426645601852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45931.426645601852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45931.426645601852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45931.426645601852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45931.426645601852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45931.426645601852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45931.426645601852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45931.426645601852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45931.426645601852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45931.426645601852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45931.426645601852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45931.426645601852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45931.426645601852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45931.426645601852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45931.426645601852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45931.426645601852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45931.426645601852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45931.426645601852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45931.426645601852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45931.426645601852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45931.426645601852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45931.426645601852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45931.426645601852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45931.426645601852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45931.426645601852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45931.426645601852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45931.426645601852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45931.426645601852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45931.426645601852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45931.426645601852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45931.426645601852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45931.426645601852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45931.426645601852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45931.426645601852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45931.426645601852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45931.426645601852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45931.426645601852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45931.426645601852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45931.426645601852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45931.426645601852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45931.426645601852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45931.426645601852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45931.426645601852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45931.426645601852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45931.426645601852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45931.426645601852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45931.426645601852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45931.426645601852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45931.426645601852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45931.426645601852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45931.426645601852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45931.426645601852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45931.426645601852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45931.426645601852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45931.426645601852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45931.426645601852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45931.426645601852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45931.426645601852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45931.426645601852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45931.426645601852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45931.426645601852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45931.426645601852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45931.426645601852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45931.426645601852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45931.426645601852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45931.426645601852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45931.426645601852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45931.426645601852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45931.426645601852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45931.426645601852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45931.426645601852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45931.426645601852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45931.426645601852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45931.426645601852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45931.426645601852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45931.426645601852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45931.426645601852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45931.426645601852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45931.426645601852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45931.426645601852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45931.426645601852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45931.426645601852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45931.426645601852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45931.426645601852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45931.426645601852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45931.426645601852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45931.426645601852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45931.426645601852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45931.426645601852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45931.426645601852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45931.426645601852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45931.426645601852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45931.426645601852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45931.426645601852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45931.426645601852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45931.426645601852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45931.426645601852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45931.426645601852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45931.426645601852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45931.426645601852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45931.426645601852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45931.426645601852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45931.426645601852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45931.426645601852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45931.426645601852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45931.426645601852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45931.426645601852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45931.426645601852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45931.426645601852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45931.426645601852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45931.426645601852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45931.426645601852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45931.426645601852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45931.426645601852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45931.426645601852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45931.426645601852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45931.426645601852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45931.426645601852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45931.426645601852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45931.426645601852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45931.426645601852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45931.426645601852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45931.426645601852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45931.426645601852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45931.426645601852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45931.426645601852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45931.426645601852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45931.426645601852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45931.426645601852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45931.426645601852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45931.426645601852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45931.426645601852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45931.426645601852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45931.426645601852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45931.426645601852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45931.426645601852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45931.426645601852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45931.426645601852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45931.426645601852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45931.426645601852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45931.426645601852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45931.426645601852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45931.426645601852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45931.426645601852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45931.426645601852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45931.426645601852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45931.426645601852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45931.426645601852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45931.426645601852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45931.426645601852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45931.426645601852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45931.426645601852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45931.426645601852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45931.426645601852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45931.426645601852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45931.426645601852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45931.426645601852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45931.426645601852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45931.426645601852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45931.426645601852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45931.426645601852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45931.426645601852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45931.426645601852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45931.426645601852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45931.426645601852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45931.426645601852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45931.426645601852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45931.426645601852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45931.426645601852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45931.426645601852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45931.426645601852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45931.426645601852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45931.426645601852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45931.426645601852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45931.426645601852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45931.426645601852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45931.426645601852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45931.426645601852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45931.426645601852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45931.426645601852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45931.426645601852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45931.426645601852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45931.426645601852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45931.426645601852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45931.426645601852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45931.426645601852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45931.426645601852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45931.426645601852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45931.426645601852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45931.426645601852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45931.426645601852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45931.426645601852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45931.426645601852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45931.426645601852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45931.426645601852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45931.426645601852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45931.426645601852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45931.426645601852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45931.426645601852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45931.426645601852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45931.426645601852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45931.426645601852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45931.426645601852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45931.426645601852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45931.426645601852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45931.426645601852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45931.426645601852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45931.426645601852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45931.426645601852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45931.426645601852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45931.426645601852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45931.426645601852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45931.426645601852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45931.426645601852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45931.426645601852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45931.426645601852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45931.426645601852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45931.426645601852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45931.426645601852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45931.426645601852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45931.426645601852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45931.426645601852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45931.426645601852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45931.426645601852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45931.426645601852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45931.426645601852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45931.426645601852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45931.426645601852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45931.426645601852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45931.426645601852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45931.426645601852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45931.426645601852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45931.426645601852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45931.426645601852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45931.426645601852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45931.426645601852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45931.426645601852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45931.426645601852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45931.426645601852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45931.426645601852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45931.426645601852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45931.426645601852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45931.426645601852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45931.426645601852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45931.426645601852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45931.426645601852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45931.426645601852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45931.426645601852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45931.426645601852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45931.426645601852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45931.426645601852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45931.426645601852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45931.426645601852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45931.426645601852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45931.426645601852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45931.426645601852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45931.426645601852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45931.426645601852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45931.426645601852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45931.426645601852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45931.426645601852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45931.426645601852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45931.426645601852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45931.426645601852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45931.426645601852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45931.426645601852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45931.426645601852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45931.426645601852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45931.426645601852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45931.426645601852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45931.426645601852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45931.426645601852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45931.426645601852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45931.426645601852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45931.426645601852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45931.426645601852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45931.426645601852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45931.426645601852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45931.426645601852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45931.426645601852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45931.426645601852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45931.426645601852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45931.426645601852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45931.426645601852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45931.426645601852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45931.426645601852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45931.426645601852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45931.426645601852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45931.426645601852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45931.426645601852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45931.426645601852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45931.426645601852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45931.426645601852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45931.426645601852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45931.426645601852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45931.426645601852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45931.426645601852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45931.426645601852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45931.426645601852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45931.426645601852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45931.426645601852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45931.426645601852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45931.426645601852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45931.426645601852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45931.426645601852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45931.426645601852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45931.426645601852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45931.426645601852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45931.426645601852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45931.426645601852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45931.426645601852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45931.426645601852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45931.426645601852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45931.426645601852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45931.426645601852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45931.426645601852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45931.426645601852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45931.426645601852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45931.426645601852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45931.426645601852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45931.426645601852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45931.426645601852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45931.426645601852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45931.426645601852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45931.426645601852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45931.426645601852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45931.426645601852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45931.426645601852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45931.426645601852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45931.426645601852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45931.426645601852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45931.426645601852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45931.426645601852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45931.426645601852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45931.426645601852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45931.426645601852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45931.426645601852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45931.426645601852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45931.426645601852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45931.426645601852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45931.426645601852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45931.426645601852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45931.426645601852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45931.426645601852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45931.426645601852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45931.426645601852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45931.426645601852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45931.426645601852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45931.426645601852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45931.426645601852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45931.426645601852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45931.426645601852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45931.426645601852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45931.426645601852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45931.426645601852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45931.426645601852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45931.426645601852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45931.426645601852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45931.426645601852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45931.426645601852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45931.426645601852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45931.426645601852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45931.426645601852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45931.426645601852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45931.426645601852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45931.426645601852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45931.426645601852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45931.426645601852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45931.426645601852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45931.426645601852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45931.426645601852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45931.426645601852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45931.426645601852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45931.426645601852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45931.426645601852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45931.426645601852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45931.426645601852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45931.426645601852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45931.426645601852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45931.426645601852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45931.426645601852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45931.426645601852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45931.426645601852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45931.426645601852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45931.426645601852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45931.426645601852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45931.426645601852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45931.426645601852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45931.426645601852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45931.426645601852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45931.426645601852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45931.426645601852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45931.426645601852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45931.426645601852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45931.426645601852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45931.426645601852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45931.426645601852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45931.426645601852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45931.426645601852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45931.426645601852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45931.426645601852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45931.426645601852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45931.426645601852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45931.426645601852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45931.426645601852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45931.426645601852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45931.426645601852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45931.426645601852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45931.426645601852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45931.426645601852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45931.426645601852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45931.426645601852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45931.426645601852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45931.426645601852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45931.426645601852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45931.426645601852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45931.426645601852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45931.426645601852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45931.426645601852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45931.426645601852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45931.426645601852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45931.426645601852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45931.426645601852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45931.426645601852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45931.426645601852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45931.426645601852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45931.426645601852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45931.426645601852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45931.426645601852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45931.426645601852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45931.426645601852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45931.426645601852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45931.426645601852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45931.426645601852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45931.426645601852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45931.426645601852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45931.426645601852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45931.426645601852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45931.426645601852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45931.426645601852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45931.426645601852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45931.426645601852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45931.426645601852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45931.426645601852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45931.426645601852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45931.426645601852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45931.426645601852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45931.426645601852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45931.426645601852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45931.426645601852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45931.426645601852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45931.426645601852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45931.426645601852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45931.426645601852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45931.426645601852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45931.426645601852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45931.426645601852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45931.426645601852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45931.426645601852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45931.426645601852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45931.426645601852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45931.426645601852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45931.426645601852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45931.426645601852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45931.426645601852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45931.426645601852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45931.426645601852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45931.426645601852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45931.426645601852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45931.426645601852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45931.426645601852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45931.426645601852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45931.426645601852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45931.426645601852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45931.426645601852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45931.426645601852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45931.426645601852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45931.426645601852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45931.426645601852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45931.426645601852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45931.426645601852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45931.426645601852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45931.426645601852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45931.426645601852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45931.426645601852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45931.426645601852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45931.426645601852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45931.426645601852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45931.426645601852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45931.426645601852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45931.426645601852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45931.426645601852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45931.426645601852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45931.426645601852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45931.426645601852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45931.426645601852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45931.426645601852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45931.426645601852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45931.426645601852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45931.426645601852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45931.426645601852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45931.426645601852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45931.426645601852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45931.426645601852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45931.426645601852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45931.426645601852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45931.426645601852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45931.426645601852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45931.426645601852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45931.426645601852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45931.426645601852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45931.426645601852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45931.426645601852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45931.426645601852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45931.426645601852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45931.426645601852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45931.426645601852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45931.426645601852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45931.426645601852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45931.426645601852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45931.426645601852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45931.426645601852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45931.426645601852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45931.426645601852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45931.426645601852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45931.426645601852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45931.426645601852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45931.426645601852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45931.426645601852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45931.426645601852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45931.426645601852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45931.426645601852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45931.426645601852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45931.426645601852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45931.426645601852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45931.426645601852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45931.426645601852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45931.426645601852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45931.426645601852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45931.426645601852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45931.426645601852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45931.426645601852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45931.426645601852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45931.426645601852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45931.426645601852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45931.426645601852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45931.426645601852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45931.426645601852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45931.426645601852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45931.426645601852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45931.426645601852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45931.426645601852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45931.426645601852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45931.426645601852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45931.426645601852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45931.426645601852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45931.426645601852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45931.426645601852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45931.426645601852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45931.426645601852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45931.426645601852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45931.426645601852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45931.426645601852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45931.426645601852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45931.426645601852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45931.426645601852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45931.426645601852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45931.426645601852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45931.426645601852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45931.426645601852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45931.426645601852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45931.426645601852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45931.426645601852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45931.426645601852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45931.426645601852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45931.426645601852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45931.426645601852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45931.426645601852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45931.426645601852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45931.426645601852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45931.426645601852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45931.426645601852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45931.426645601852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45931.426645601852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45931.426645601852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45931.426645601852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45931.426645601852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45931.426645601852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45931.426645601852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45931.426645601852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45931.426645601852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45931.426645601852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45931.426645601852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45931.426645601852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45931.426645601852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45931.426645601852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45931.426645601852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45931.426645601852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45931.426645601852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45931.426645601852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45931.426645601852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45931.426645601852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45931.426645601852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45931.426645601852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45931.426645601852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45931.426645601852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45931.426645601852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45931.426645601852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45931.426645601852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45931.426645601852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45931.426645601852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45931.426645601852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45931.426645601852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45931.426645601852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45931.426645601852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45931.426645601852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45931.426645601852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45931.426645601852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45931.426645601852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45931.426645601852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45931.426645601852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45931.426645601852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45931.426645601852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45931.426645601852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45931.426645601852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45931.426645601852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45931.426645601852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45931.426645601852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45931.426645601852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45931.426645601852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45931.426645601852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45931.426645601852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45931.426645601852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45931.426645601852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45931.426645601852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45931.426645601852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45931.426645601852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45931.426645601852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45931.426645601852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45931.426645601852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45931.426645601852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45931.426645601852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45931.426645601852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45931.426645601852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45931.426645601852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45931.426645601852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45931.426645601852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45931.426645601852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45931.426645601852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45931.426645601852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45931.426645601852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45931.426645601852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45931.426645601852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45931.426645601852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45931.426645601852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45931.426645601852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45931.426645601852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45931.426645601852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45931.426645601852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45931.426645601852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45931.426645601852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45931.426645601852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45931.426645601852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45931.426645601852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45931.426645601852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45931.426645601852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45931.426645601852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45931.426645601852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45931.426645601852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45931.426645601852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45931.426645601852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45931.426645601852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45931.426645601852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45931.426645601852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45931.426645601852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45931.426645601852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45931.426645601852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45931.426645601852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45931.426645601852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45931.426645601852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45931.426645601852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45931.426645601852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45931.426645601852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45931.426645601852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45931.426645601852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45931.426645601852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45931.426645601852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45931.426645601852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45931.426645601852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45931.426645601852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45931.426645601852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45931.426645601852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45931.426645601852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45931.426645601852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45931.426645601852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45931.426645601852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45931.426645601852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45931.426645601852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45931.426645601852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45931.426645601852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45931.426645601852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45931.426645601852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45931.426645601852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45931.426645601852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45931.426645601852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45931.426645601852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45931.426645601852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45931.426645601852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227.94592800925602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0.53636782407556893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6.3335416663903743E-2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45931.426645601852</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45931.426645601852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45931.426645601852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45931.426645601852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45931.426645601852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45931.426645601852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45931.426645601852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45931.426645601852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45931.426645601852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45931.426645601852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45931.426645601852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45931.426645601852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45931.426645601852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45931.426645601852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45931.426645601852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45931.426645601852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45931.426645601852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45931.426645601852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45931.426645601852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45931.426645601852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45931.426645601852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45931.426645601852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45931.426645601852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45931.426645601852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45931.426645601852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45931.426645601852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45931.426645601852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45931.426645601852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45931.426645601852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45931.426645601852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45931.426645601852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45931.426645601852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45931.426645601852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45931.426645601852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8" sqref="A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39.594585416663904</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5.2377682870355784</v>
      </c>
      <c r="H3" s="38">
        <v>45926.158159722225</v>
      </c>
      <c r="I3" s="37" t="str">
        <f>IFERROR(VLOOKUP(D3,DB!A:F,6,0),"")</f>
        <v>SCECO</v>
      </c>
      <c r="J3" s="37" t="str">
        <f>IFERROR(VLOOKUP(D3,DB!A:G,7,0),"")</f>
        <v>Good</v>
      </c>
      <c r="K3" s="37" t="s">
        <v>39072</v>
      </c>
      <c r="L3" s="37" t="str">
        <f>IFERROR(VLOOKUP(D3,DB!A:I,9,0),"")</f>
        <v>Latis</v>
      </c>
      <c r="M3" s="139"/>
    </row>
    <row r="4" spans="1:13" ht="30.75">
      <c r="A4" s="37" t="s">
        <v>39073</v>
      </c>
      <c r="B4" s="37" t="str">
        <f>IFERROR(VLOOKUP(D4,DB!A:K,11,0),"")</f>
        <v>R5</v>
      </c>
      <c r="C4" s="37">
        <v>1</v>
      </c>
      <c r="D4" s="37" t="s">
        <v>13008</v>
      </c>
      <c r="E4" s="37" t="s">
        <v>38964</v>
      </c>
      <c r="F4" s="38" t="s">
        <v>24</v>
      </c>
      <c r="G4" s="39" t="str">
        <f ca="1">IFERROR(NOW()-F4,"-")</f>
        <v>-</v>
      </c>
      <c r="H4" s="38">
        <v>45931.366284722222</v>
      </c>
      <c r="I4" s="37" t="str">
        <f>IFERROR(VLOOKUP(D4,DB!A:F,6,0),"")</f>
        <v>SCECO</v>
      </c>
      <c r="J4" s="37" t="str">
        <f>IFERROR(VLOOKUP(D4,DB!A:G,7,0),"")</f>
        <v>No BB Design</v>
      </c>
      <c r="K4" s="37"/>
      <c r="L4" s="37" t="str">
        <f>IFERROR(VLOOKUP(D4,DB!A:I,9,0),"")</f>
        <v>Latis</v>
      </c>
      <c r="M4" s="139"/>
    </row>
    <row r="5" spans="1:13" ht="15">
      <c r="A5" s="37"/>
      <c r="B5" s="37" t="str">
        <f>IFERROR(VLOOKUP(D5,DB!A:K,11,0),"")</f>
        <v/>
      </c>
      <c r="C5" s="37"/>
      <c r="D5" s="37"/>
      <c r="E5" s="37"/>
      <c r="F5" s="38"/>
      <c r="G5" s="39">
        <f ca="1">IFERROR(NOW()-F5,"-")</f>
        <v>45931.426645601852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45931.426645601852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45931.426645601852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45931.426645601852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45931.426645601852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45931.426645601852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45931.426645601852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45931.426645601852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45931.426645601852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45931.426645601852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45931.426645601852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45931.426645601852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45931.426645601852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45931.426645601852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45931.426645601852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45931.426645601852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45931.426645601852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45931.426645601852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45931.426645601852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45931.426645601852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45931.426645601852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45931.426645601852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45931.426645601852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45931.426645601852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45931.426645601852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45931.426645601852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45931.426645601852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45931.426645601852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45931.426645601852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45931.426645601852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45931.426645601852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45931.426645601852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45931.426645601852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45931.426645601852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45931.426645601852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45931.426645601852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45931.426645601852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45931.426645601852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45931.426645601852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45931.426645601852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45931.426645601852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45931.426645601852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45931.426645601852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45931.426645601852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45931.426645601852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45931.426645601852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45931.426645601852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45931.426645601852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45931.426645601852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45931.426645601852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45931.426645601852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45931.426645601852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45931.426645601852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45931.426645601852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45931.426645601852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45931.426645601852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45931.426645601852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45931.426645601852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45931.426645601852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45931.426645601852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45931.426645601852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45931.426645601852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45931.426645601852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45931.426645601852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45931.426645601852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45931.426645601852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45931.426645601852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45931.426645601852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45931.426645601852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45931.426645601852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45931.426645601852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45931.426645601852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45931.426645601852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45931.426645601852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45931.426645601852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45931.426645601852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45931.426645601852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45931.426645601852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45931.426645601852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45931.426645601852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45931.426645601852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45931.426645601852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45931.426645601852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45931.426645601852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45931.426645601852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45931.426645601852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45931.426645601852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45931.426645601852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45931.426645601852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45931.426645601852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45931.426645601852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45931.426645601852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45931.426645601852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45931.426645601852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45931.426645601852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45931.426645601852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45931.426645601852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45931.426645601852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45931.426645601852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45931.426645601852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45931.426645601852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45931.426645601852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45931.426645601852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45931.426645601852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45931.426645601852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45931.426645601852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45931.426645601852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45931.426645601852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45931.426645601852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45931.426645601852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45931.426645601852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45931.426645601852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45931.426645601852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45931.426645601852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45931.426645601852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45931.426645601852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45931.426645601852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45931.426645601852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45931.426645601852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45931.426645601852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45931.426645601852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45931.426645601852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45931.426645601852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45931.426645601852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45931.426645601852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45931.426645601852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45931.426645601852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45931.426645601852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45931.426645601852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45931.426645601852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45931.426645601852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45931.426645601852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45931.426645601852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45931.426645601852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45931.426645601852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45931.426645601852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45931.426645601852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45931.426645601852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45931.426645601852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45931.426645601852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45931.426645601852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45931.426645601852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45931.426645601852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45931.426645601852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45931.426645601852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45931.426645601852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45931.426645601852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45931.426645601852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45931.426645601852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45931.426645601852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45931.426645601852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45931.426645601852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45931.426645601852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45931.426645601852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45931.426645601852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45931.426645601852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45931.426645601852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45931.426645601852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45931.426645601852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45931.426645601852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45931.426645601852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45931.426645601852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45931.426645601852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45931.426645601852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45931.426645601852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45931.426645601852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45931.426645601852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45931.426645601852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45931.426645601852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45931.426645601852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45931.426645601852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45931.426645601852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45931.426645601852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45931.426645601852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45931.426645601852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45931.426645601852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45931.426645601852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45931.426645601852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45931.426645601852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45931.426645601852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45931.426645601852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45931.426645601852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45931.426645601852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45931.426645601852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45931.426645601852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45931.426645601852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45931.426645601852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45931.426645601852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45931.426645601852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45931.426645601852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45931.426645601852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45931.426645601852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45931.426645601852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45931.426645601852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45931.426645601852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45931.426645601852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45931.426645601852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45931.426645601852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45931.426645601852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45931.426645601852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45931.426645601852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45931.426645601852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45931.426645601852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45931.426645601852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45931.426645601852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45931.426645601852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45931.426645601852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45931.426645601852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45931.426645601852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45931.426645601852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45931.426645601852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45931.426645601852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45931.426645601852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45931.426645601852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45931.426645601852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45931.426645601852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45931.426645601852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45931.426645601852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45931.426645601852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45931.426645601852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45931.426645601852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45931.426645601852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45931.426645601852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45931.426645601852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45931.426645601852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45931.426645601852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45931.426645601852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45931.426645601852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45931.426645601852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45931.426645601852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45931.426645601852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45931.426645601852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45931.426645601852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45931.426645601852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45931.426645601852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45931.426645601852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45931.426645601852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2.2829303240723675</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4.653798379629734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4.3090993055593572</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45931.426645601852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45931.426645601852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45931.426645601852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45931.426645601852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45931.426645601852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45931.426645601852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45931.426645601852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45931.426645601852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45931.426645601852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45931.426645601852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45931.426645601852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45931.426645601852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45931.426645601852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45931.426645601852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45931.426645601852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45931.426645601852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45931.426645601852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45931.426645601852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45931.426645601852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45931.426645601852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45931.426645601852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45931.426645601852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45931.426645601852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45931.426645601852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45931.426645601852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45931.426645601852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45931.426645601852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45931.426645601852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45931.426645601852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45931.426645601852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45931.426645601852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45931.426645601852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45931.426645601852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45931.426645601852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45931.426645601852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45931.426645601852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45931.426645601852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45931.426645601852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45931.426645601852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45931.426645601852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45931.426645601852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45931.426645601852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45931.426645601852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45931.426645601852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45931.426645601852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45931.426645601852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45931.426645601852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45931.426645601852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45931.426645601852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45931.426645601852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45931.426645601852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45931.426645601852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45931.426645601852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45931.426645601852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45931.426645601852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45931.426645601852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45931.426645601852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45931.426645601852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45931.426645601852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45931.426645601852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45931.426645601852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45931.426645601852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45931.426645601852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45931.426645601852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45931.426645601852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45931.426645601852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45931.426645601852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45931.426645601852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45931.426645601852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45931.426645601852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45931.426645601852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45931.426645601852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45931.426645601852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45931.426645601852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45931.426645601852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45931.426645601852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45931.426645601852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45931.426645601852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45931.426645601852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45931.426645601852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45931.426645601852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45931.426645601852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45931.426645601852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45931.426645601852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45931.426645601852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45931.426645601852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45931.426645601852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45931.426645601852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45931.426645601852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45931.426645601852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45931.426645601852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45931.426645601852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45931.426645601852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45931.426645601852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45931.426645601852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45931.426645601852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45931.426645601852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45931.426645601852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45931.426645601852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45931.426645601852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45931.426645601852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45931.426645601852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45931.426645601852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45931.426645601852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45931.426645601852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45931.426645601852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45931.426645601852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45931.426645601852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45931.426645601852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45931.426645601852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45931.426645601852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45931.426645601852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45931.426645601852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45931.426645601852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45931.426645601852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45931.426645601852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45931.426645601852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45931.426645601852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45931.426645601852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45931.426645601852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45931.426645601852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45931.426645601852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45931.426645601852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45931.426645601852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45931.426645601852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45931.426645601852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45931.426645601852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45931.426645601852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45931.426645601852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45931.426645601852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45931.426645601852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45931.426645601852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45931.426645601852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45931.426645601852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45931.426645601852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45931.426645601852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45931.426645601852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45931.426645601852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45931.426645601852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45931.426645601852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45931.426645601852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45931.426645601852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45931.426645601852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45931.426645601852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45931.426645601852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45931.426645601852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45931.426645601852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45931.426645601852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45931.426645601852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45931.426645601852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45931.426645601852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45931.426645601852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45931.426645601852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45931.426645601852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45931.426645601852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45931.426645601852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45931.426645601852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45931.426645601852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45931.426645601852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45931.426645601852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45931.426645601852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45931.426645601852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45931.426645601852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45931.426645601852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45931.426645601852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45931.426645601852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45931.426645601852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45931.426645601852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45931.426645601852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45931.426645601852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45931.426645601852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45931.426645601852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45931.426645601852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45931.426645601852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45931.426645601852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45931.426645601852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45931.426645601852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45931.426645601852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45931.426645601852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45931.426645601852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45931.426645601852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45931.426645601852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45931.426645601852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45931.426645601852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45931.426645601852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45931.426645601852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45931.426645601852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45931.426645601852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45931.426645601852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45931.426645601852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45931.426645601852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45931.426645601852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45931.426645601852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45931.426645601852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45931.426645601852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45931.426645601852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45931.426645601852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45931.426645601852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45931.426645601852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45931.426645601852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45931.426645601852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45931.426645601852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45931.426645601852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45931.426645601852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45931.426645601852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45931.426645601852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45931.426645601852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45931.426645601852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45931.426645601852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45931.426645601852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45931.426645601852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45931.426645601852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45931.426645601852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45931.426645601852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45931.426645601852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45931.426645601852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45931.426645601852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45931.426645601852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45931.426645601852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45931.426645601852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45931.426645601852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45931.426645601852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45931.426645601852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45931.426645601852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45931.426645601852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45931.426645601852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45931.426645601852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45931.426645601852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45931.426645601852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45931.426645601852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45931.426645601852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45931.426645601852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45931.426645601852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45931.426645601852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45931.426645601852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45931.426645601852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45931.426645601852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45931.426645601852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45931.426645601852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45931.426645601852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45931.426645601852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45931.426645601852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45931.426645601852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45931.426645601852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45931.426645601852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45931.426645601852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45931.426645601852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45931.426645601852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45931.426645601852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45931.426645601852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45931.426645601852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45931.426645601852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45931.426645601852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45931.426645601852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45931.426645601852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45931.426645601852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45931.426645601852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45931.426645601852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45931.426645601852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45931.426645601852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45931.426645601852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45931.426645601852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45931.426645601852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45931.426645601852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45931.426645601852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45931.426645601852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45931.426645601852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45931.426645601852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45931.426645601852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45931.426645601852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45931.426645601852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45931.426645601852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45931.426645601852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45931.426645601852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45931.426645601852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45931.426645601852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45931.426645601852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45931.426645601852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45931.426645601852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45931.426645601852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45931.426645601852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45931.426645601852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45931.426645601852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45931.426645601852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45931.426645601852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45931.426645601852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45931.426645601852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45931.426645601852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45931.426645601852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45931.426645601852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45931.426645601852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45931.426645601852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45931.426645601852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45931.426645601852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45931.426645601852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45931.426645601852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45931.426645601852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45931.426645601852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45931.426645601852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45931.426645601852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45931.426645601852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45931.426645601852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45931.426645601852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45931.426645601852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45931.426645601852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45931.426645601852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45931.426645601852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45931.426645601852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45931.426645601852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45931.426645601852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45931.426645601852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45931.426645601852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45931.426645601852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45931.426645601852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45931.426645601852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45931.426645601852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45931.426645601852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45931.426645601852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45931.426645601852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45931.426645601852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45931.426645601852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45931.426645601852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45931.426645601852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45931.426645601852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45931.426645601852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45931.426645601852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45931.426645601852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45931.426645601852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45931.426645601852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45931.426645601852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45931.426645601852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45931.426645601852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45931.426645601852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45931.426645601852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45931.426645601852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45931.426645601852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45931.426645601852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