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48" documentId="13_ncr:1_{F6CB121F-512D-4AA6-A0C1-0FB36C537598}" xr6:coauthVersionLast="47" xr6:coauthVersionMax="47" xr10:uidLastSave="{FB4DF7BE-D66F-4091-A047-B552D899413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<sst xmlns="http://schemas.openxmlformats.org/spreadsheetml/2006/main" count="178599" uniqueCount="39084">
  <si>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</si>
  <si>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</si>
  <si>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</si>
  <si>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</si>
  <si>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</si>
  <si>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</si>
  <si>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</si>
  <si>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</si>
  <si>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</si>
  <si>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</si>
  <si>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</si>
  <si>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</si>
  <si>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</si>
  <si>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</si>
  <si>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</si>
  <si>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</si>
  <si>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</si>
  <si>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</si>
  <si>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</si>
  <si>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</si>
  <si>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</si>
  <si>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</si>
  <si>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</si>
  <si>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</si>
  <si>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</si>
  <si>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</si>
  <si>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</si>
  <si>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</si>
  <si>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</si>
  <si>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</si>
  <si>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</si>
  <si>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</si>
  <si>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</si>
  <si>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</si>
  <si>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</si>
  <si>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</si>
  <si>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</si>
  <si>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</si>
  <si>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</si>
  <si>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</si>
  <si>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</si>
  <si>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</si>
  <si>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</si>
  <si>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</si>
  <si>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</si>
  <si>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</si>
  <si>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</si>
  <si>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</si>
  <si>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</si>
  <si>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</si>
  <si>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</si>
  <si>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</si>
  <si>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</si>
  <si>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</si>
  <si>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</si>
  <si>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</si>
  <si>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</si>
  <si>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</si>
  <si>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</si>
  <si>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</si>
  <si>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</si>
  <si>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</si>
  <si>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</si>
  <si>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</si>
  <si>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</si>
  <si>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</si>
  <si>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</si>
  <si>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</si>
  <si>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</si>
  <si>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</si>
  <si>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</si>
  <si>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</si>
  <si>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</si>
  <si>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</si>
  <si>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</si>
  <si>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</si>
  <si>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</si>
  <si>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</si>
  <si>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</si>
  <si>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</si>
  <si>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</si>
  <si>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</si>
  <si>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</si>
  <si>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</si>
  <si>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</si>
  <si>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</si>
  <si>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</si>
  <si>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</si>
  <si>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</si>
  <si>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</si>
  <si>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</si>
  <si>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</si>
  <si>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</si>
  <si>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</si>
  <si>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</si>
  <si>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</si>
  <si>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</si>
  <si>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</si>
  <si>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</si>
  <si>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</si>
  <si>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</si>
  <si>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</si>
  <si>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</si>
  <si>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</si>
  <si>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</si>
  <si>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</si>
  <si>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</si>
  <si>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</si>
  <si>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</si>
  <si>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</si>
  <si>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</si>
  <si>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</si>
  <si>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</si>
  <si>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</si>
  <si>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</si>
  <si>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</si>
  <si>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</si>
  <si>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</si>
  <si>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</si>
  <si>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</si>
  <si>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</si>
  <si>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</si>
  <si>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</si>
  <si>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</si>
  <si>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</si>
  <si>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</si>
  <si>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</si>
  <si>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</si>
  <si>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</si>
  <si>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</si>
  <si>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</si>
  <si>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</si>
  <si>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</si>
  <si>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</si>
  <si>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</si>
  <si>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</si>
  <si>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</si>
  <si>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</si>
  <si>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</si>
  <si>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</si>
  <si>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</si>
  <si>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</si>
  <si>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</si>
  <si>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</si>
  <si>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</si>
  <si>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</si>
  <si>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</si>
  <si>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</si>
  <si>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</si>
  <si>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</si>
  <si>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</si>
  <si>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</si>
  <si>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</si>
  <si>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</si>
  <si>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</si>
  <si>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</si>
  <si>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</si>
  <si>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</si>
  <si>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</si>
  <si>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</si>
  <si>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</si>
  <si>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</si>
  <si>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</si>
  <si>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</si>
  <si>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</si>
  <si>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</si>
  <si>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</si>
  <si>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</si>
  <si>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</si>
  <si>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</si>
  <si>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</si>
  <si>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</si>
  <si>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</si>
  <si>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</si>
  <si>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</si>
  <si>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</si>
  <si>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</si>
  <si>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</si>
  <si>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</si>
  <si>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</si>
  <si>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</si>
  <si>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</si>
  <si>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</si>
  <si>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</si>
  <si>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</si>
  <si>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</si>
  <si>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</si>
  <si>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</si>
  <si>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</si>
  <si>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</si>
  <si>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</si>
  <si>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</si>
  <si>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</si>
  <si>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</si>
  <si>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</si>
  <si>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</si>
  <si>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</si>
  <si>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</si>
  <si>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</si>
  <si>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</si>
  <si>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</si>
  <si>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</si>
  <si>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</si>
  <si>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</si>
  <si>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</si>
  <si>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</si>
  <si>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</si>
  <si>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</si>
  <si>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</si>
  <si>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</si>
  <si>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</si>
  <si>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</si>
  <si>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</si>
  <si>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</si>
  <si>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</si>
  <si>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</si>
  <si>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</si>
  <si>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</si>
  <si>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</si>
  <si>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</si>
  <si>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</si>
  <si>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</si>
  <si>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</si>
  <si>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</si>
  <si>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</si>
  <si>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</si>
  <si>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</si>
  <si>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</si>
  <si>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</si>
  <si>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</si>
  <si>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</si>
  <si>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</si>
  <si>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</si>
  <si>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</si>
  <si>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</si>
  <si>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</si>
  <si>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</si>
  <si>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</si>
  <si>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</si>
  <si>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</si>
  <si>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</si>
  <si>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</si>
  <si>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</si>
  <si>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</si>
  <si>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</si>
  <si>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</si>
  <si>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</si>
  <si>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</si>
  <si>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</si>
  <si>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</si>
  <si>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</si>
  <si>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</si>
  <si>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</si>
  <si>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</si>
  <si>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</si>
  <si>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</si>
  <si>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</si>
  <si>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</si>
  <si>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</si>
  <si>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</si>
  <si>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</si>
  <si>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</si>
  <si>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</si>
  <si>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</si>
  <si>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</si>
  <si>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</si>
  <si>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</si>
  <si>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</si>
  <si>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</si>
  <si>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</si>
  <si>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</si>
  <si>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</si>
  <si>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</si>
  <si>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</si>
  <si>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</si>
  <si>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</si>
  <si>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</si>
  <si>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</si>
  <si>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</si>
  <si>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</si>
  <si>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</si>
  <si>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</si>
  <si>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</si>
  <si>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</si>
  <si>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</si>
  <si>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</si>
  <si>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</si>
  <si>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</si>
  <si>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</si>
  <si>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</si>
  <si>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</si>
  <si>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</si>
  <si>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</si>
  <si>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</si>
  <si>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</si>
  <si>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</si>
  <si>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</si>
  <si>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</si>
  <si>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</si>
  <si>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</si>
  <si>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</si>
  <si>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</si>
  <si>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</si>
  <si>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</si>
  <si>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</si>
  <si>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</si>
  <si>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</si>
  <si>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</si>
  <si>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</si>
  <si>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</si>
  <si>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</si>
  <si>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</si>
  <si>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</si>
  <si>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</si>
  <si>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</si>
  <si>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</si>
  <si>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</si>
  <si>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</si>
  <si>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</si>
  <si>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</si>
  <si>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</si>
  <si>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</si>
  <si>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</si>
  <si>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</si>
  <si>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</si>
  <si>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</si>
  <si>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</si>
  <si>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</si>
  <si>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</si>
  <si>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</si>
  <si>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</si>
  <si>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</si>
  <si>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</si>
  <si>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</si>
  <si>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</si>
  <si>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</si>
  <si>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</si>
  <si>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</si>
  <si>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</si>
  <si>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</si>
  <si>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</si>
  <si>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</si>
  <si>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</si>
  <si>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</si>
  <si>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</si>
  <si>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</si>
  <si>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</si>
  <si>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</si>
  <si>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</si>
  <si>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</si>
  <si>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</si>
  <si>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</si>
  <si>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</si>
  <si>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</si>
  <si>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</si>
  <si>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</si>
  <si>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</si>
  <si>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</si>
  <si>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</si>
  <si>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</si>
  <si>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</si>
  <si>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</si>
  <si>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</si>
  <si>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</si>
  <si>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</si>
  <si>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</si>
  <si>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</si>
  <si>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</si>
  <si>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</si>
  <si>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</si>
  <si>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</si>
  <si>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</si>
  <si>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</si>
  <si>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</si>
  <si>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</si>
  <si>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</si>
  <si>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</si>
  <si>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</si>
  <si>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</si>
  <si>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</si>
  <si>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</si>
  <si>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</si>
  <si>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</si>
  <si>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</si>
  <si>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</si>
  <si>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</si>
  <si>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</si>
  <si>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</si>
  <si>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</si>
  <si>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</si>
  <si>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</si>
  <si>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</si>
  <si>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</si>
  <si>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</si>
  <si>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</si>
  <si>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</si>
  <si>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</si>
  <si>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</si>
  <si>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</si>
  <si>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</si>
  <si>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</si>
  <si>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</si>
  <si>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</si>
  <si>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</si>
  <si>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</si>
  <si>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</si>
  <si>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</si>
  <si>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</si>
  <si>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</si>
  <si>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</si>
  <si>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</si>
  <si>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</si>
  <si>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</si>
  <si>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</si>
  <si>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</si>
  <si>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</si>
  <si>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</si>
  <si>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</si>
  <si>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</si>
  <si>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</si>
  <si>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</si>
  <si>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</si>
  <si>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</si>
  <si>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</si>
  <si>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</si>
  <si>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</si>
  <si>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</si>
  <si>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</si>
  <si>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</si>
  <si>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</si>
  <si>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</si>
  <si>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</si>
  <si>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</si>
  <si>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</si>
  <si>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</si>
  <si>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</si>
  <si>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</si>
  <si>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</si>
  <si>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</si>
  <si>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</si>
  <si>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</si>
  <si>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</si>
  <si>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</si>
  <si>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</si>
  <si>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</si>
  <si>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</si>
  <si>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</si>
  <si>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</si>
  <si>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</si>
  <si>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</si>
  <si>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</si>
  <si>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</si>
  <si>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</si>
  <si>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</si>
  <si>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</si>
  <si>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</si>
  <si>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</si>
  <si>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</si>
  <si>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</si>
  <si>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</si>
  <si>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</si>
  <si>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</si>
  <si>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</si>
  <si>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</si>
  <si>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</si>
  <si>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</si>
  <si>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</si>
  <si>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</si>
  <si>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</si>
  <si>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</si>
  <si>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</si>
  <si>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</si>
  <si>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</si>
  <si>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</si>
  <si>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</si>
  <si>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</si>
  <si>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</si>
  <si>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</si>
  <si>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</si>
  <si>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</si>
  <si>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</si>
  <si>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</si>
  <si>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</si>
  <si>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</si>
  <si>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</si>
  <si>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</si>
  <si>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</si>
  <si>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</si>
  <si>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</si>
  <si>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</si>
  <si>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</si>
  <si>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</si>
  <si>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</si>
  <si>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</si>
  <si>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</si>
  <si>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</si>
  <si>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</si>
  <si>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</si>
  <si>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</si>
  <si>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</si>
  <si>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</si>
  <si>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</si>
  <si>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</si>
  <si>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</si>
  <si>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</si>
  <si>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</si>
  <si>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</si>
  <si>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</si>
  <si>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</si>
  <si>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</si>
  <si>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</si>
  <si>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</si>
  <si>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</si>
  <si>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</si>
  <si>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</si>
  <si>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</si>
  <si>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</si>
  <si>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</si>
  <si>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</si>
  <si>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</si>
  <si>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</si>
  <si>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</si>
  <si>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</si>
  <si>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</si>
  <si>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</si>
  <si>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</si>
  <si>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</si>
  <si>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</si>
  <si>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</si>
  <si>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</si>
  <si>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</si>
  <si>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</si>
  <si>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</si>
  <si>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</si>
  <si>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</si>
  <si>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</si>
  <si>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</si>
  <si>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</si>
  <si>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</si>
  <si>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</si>
  <si>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</si>
  <si>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</si>
  <si>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</si>
  <si>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</si>
  <si>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</si>
  <si>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</si>
  <si>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</si>
  <si>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</si>
  <si>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</si>
  <si>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</si>
  <si>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</si>
  <si>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</si>
  <si>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</si>
  <si>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</si>
  <si>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</si>
  <si>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</si>
  <si>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</si>
  <si>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</si>
  <si>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</si>
  <si>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</si>
  <si>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</si>
  <si>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</si>
  <si>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</si>
  <si>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</si>
  <si>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</si>
  <si>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</si>
  <si>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</si>
  <si>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</si>
  <si>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</si>
  <si>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</si>
  <si>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</si>
  <si>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</si>
  <si>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</si>
  <si>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</si>
  <si>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</si>
  <si>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</si>
  <si>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</si>
  <si>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</si>
  <si>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</si>
  <si>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</si>
  <si>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</si>
  <si>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</si>
  <si>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</si>
  <si>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</si>
  <si>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</si>
  <si>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</si>
  <si>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</si>
  <si>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</si>
  <si>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</si>
  <si>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</si>
  <si>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</si>
  <si>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</si>
  <si>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</si>
  <si>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</si>
  <si>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</si>
  <si>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</si>
  <si>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</si>
  <si>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</si>
  <si>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</si>
  <si>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</si>
  <si>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</si>
  <si>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</si>
  <si>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</si>
  <si>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</si>
  <si>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</si>
  <si>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</si>
  <si>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</si>
  <si>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</si>
  <si>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</si>
  <si>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</si>
  <si>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</si>
  <si>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</si>
  <si>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</si>
  <si>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</si>
  <si>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</si>
  <si>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</si>
  <si>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</si>
  <si>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</si>
  <si>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</si>
  <si>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</si>
  <si>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</si>
  <si>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</si>
  <si>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</si>
  <si>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</si>
  <si>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</si>
  <si>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</si>
  <si>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</si>
  <si>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</si>
  <si>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</si>
  <si>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</si>
  <si>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</si>
  <si>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</si>
  <si>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</si>
  <si>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</si>
  <si>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</si>
  <si>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</si>
  <si>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</si>
  <si>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</si>
  <si>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</si>
  <si>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</si>
  <si>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</si>
  <si>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</si>
  <si>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</si>
  <si>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</si>
  <si>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</si>
  <si>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</si>
  <si>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</si>
  <si>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</si>
  <si>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</si>
  <si>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</si>
  <si>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</si>
  <si>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</si>
  <si>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</si>
  <si>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</si>
  <si>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</si>
  <si>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</si>
  <si>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</si>
  <si>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</si>
  <si>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</si>
  <si>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</si>
  <si>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</si>
  <si>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</si>
  <si>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</si>
  <si>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</si>
  <si>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</si>
  <si>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</si>
  <si>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</si>
  <si>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</si>
  <si>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</si>
  <si>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</si>
  <si>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</si>
  <si>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</si>
  <si>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</si>
  <si>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</si>
  <si>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</si>
  <si>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</si>
  <si>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</si>
  <si>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</si>
  <si>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</si>
  <si>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</si>
  <si>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</si>
  <si>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</si>
  <si>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</si>
  <si>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</si>
  <si>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</si>
  <si>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</si>
  <si>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</si>
  <si>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</si>
  <si>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</si>
  <si>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</si>
  <si>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</si>
  <si>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</si>
  <si>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</si>
  <si>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</si>
  <si>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</si>
  <si>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</si>
  <si>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</si>
  <si>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</si>
  <si>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</si>
  <si>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</si>
  <si>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</si>
  <si>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</si>
  <si>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</si>
  <si>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</si>
  <si>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</si>
  <si>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</si>
  <si>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</si>
  <si>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</si>
  <si>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</si>
  <si>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</si>
  <si>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</si>
  <si>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</si>
  <si>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</si>
  <si>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</si>
  <si>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</si>
  <si>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</si>
  <si>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</si>
  <si>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</si>
  <si>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</si>
  <si>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</si>
  <si>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</si>
  <si>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</si>
  <si>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</si>
  <si>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</si>
  <si>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</si>
  <si>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</si>
  <si>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</si>
  <si>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</si>
  <si>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</si>
  <si>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</si>
  <si>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</si>
  <si>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</si>
  <si>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</si>
  <si>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</si>
  <si>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</si>
  <si>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</si>
  <si>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</si>
  <si>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</si>
  <si>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</si>
  <si>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</si>
  <si>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</si>
  <si>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</si>
  <si>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</si>
  <si>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</si>
  <si>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</si>
  <si>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</si>
  <si>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</si>
  <si>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</si>
  <si>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</si>
  <si>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</si>
  <si>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</si>
  <si>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</si>
  <si>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</si>
  <si>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</si>
  <si>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</si>
  <si>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</si>
  <si>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</si>
  <si>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</si>
  <si>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</si>
  <si>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</si>
  <si>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</si>
  <si>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</si>
  <si>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</si>
  <si>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</si>
  <si>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</si>
  <si>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</si>
  <si>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</si>
  <si>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</si>
  <si>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</si>
  <si>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</si>
  <si>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</si>
  <si>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</si>
  <si>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</si>
  <si>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</si>
  <si>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</si>
  <si>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</si>
  <si>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</si>
  <si>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</si>
  <si>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</si>
  <si>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</si>
  <si>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</si>
  <si>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</si>
  <si>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</si>
  <si>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</si>
  <si>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</si>
  <si>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</si>
  <si>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</si>
  <si>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</si>
  <si>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</si>
  <si>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</si>
  <si>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</si>
  <si>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</si>
  <si>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</si>
  <si>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</si>
  <si>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</si>
  <si>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</si>
  <si>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</si>
  <si>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</si>
  <si>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</si>
  <si>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</si>
  <si>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</si>
  <si>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</si>
  <si>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</si>
  <si>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</si>
  <si>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</si>
  <si>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</si>
  <si>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</si>
  <si>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</si>
  <si>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</si>
  <si>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</si>
  <si>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</si>
  <si>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</si>
  <si>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</si>
  <si>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</si>
  <si>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</si>
  <si>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</si>
  <si>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</si>
  <si>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</si>
  <si>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</si>
  <si>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</si>
  <si>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</si>
  <si>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</si>
  <si>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</si>
  <si>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</si>
  <si>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</si>
  <si>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</si>
  <si>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</si>
  <si>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</si>
  <si>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</si>
  <si>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</si>
  <si>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</si>
  <si>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</si>
  <si>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</si>
  <si>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</si>
  <si>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</si>
  <si>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</si>
  <si>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</si>
  <si>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</si>
  <si>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</si>
  <si>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</si>
  <si>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</si>
  <si>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</si>
  <si>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</si>
  <si>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</si>
  <si>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</si>
  <si>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</si>
  <si>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</si>
  <si>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</si>
  <si>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</si>
  <si>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</si>
  <si>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</si>
  <si>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</si>
  <si>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</si>
  <si>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</si>
  <si>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</si>
  <si>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</si>
  <si>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</si>
  <si>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</si>
  <si>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</si>
  <si>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</si>
  <si>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</si>
  <si>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</si>
  <si>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</si>
  <si>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</si>
  <si>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</si>
  <si>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</si>
  <si>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</si>
  <si>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</si>
  <si>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</si>
  <si>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</si>
  <si>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</si>
  <si>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</si>
  <si>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</si>
  <si>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</si>
  <si>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</si>
  <si>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</si>
  <si>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</si>
  <si>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</si>
  <si>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</si>
  <si>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</si>
  <si>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</si>
  <si>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</si>
  <si>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</si>
  <si>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</si>
  <si>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</si>
  <si>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</si>
  <si>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</si>
  <si>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</si>
  <si>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</si>
  <si>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</si>
  <si>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</si>
  <si>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</si>
  <si>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</si>
  <si>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</si>
  <si>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</si>
  <si>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</si>
  <si>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</si>
  <si>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</si>
  <si>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</si>
  <si>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</si>
  <si>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</si>
  <si>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</si>
  <si>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</si>
  <si>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</si>
  <si>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</si>
  <si>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</si>
  <si>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</si>
  <si>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</si>
  <si>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</si>
  <si>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</si>
  <si>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</si>
  <si>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</si>
  <si>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</si>
  <si>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</si>
  <si>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</si>
  <si>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</si>
  <si>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</si>
  <si>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</si>
  <si>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</si>
  <si>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</si>
  <si>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</si>
  <si>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</si>
  <si>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</si>
  <si>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</si>
  <si>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</si>
  <si>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</si>
  <si>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</si>
  <si>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</si>
  <si>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</si>
  <si>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</si>
  <si>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</si>
  <si>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</si>
  <si>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</si>
  <si>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</si>
  <si>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</si>
  <si>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</si>
  <si>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</si>
  <si>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</si>
  <si>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</si>
  <si>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</si>
  <si>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</si>
  <si>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</si>
  <si>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</si>
  <si>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</si>
  <si>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</si>
  <si>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</si>
  <si>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</si>
  <si>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</si>
  <si>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</si>
  <si>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</si>
  <si>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</si>
  <si>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</si>
  <si>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</si>
  <si>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</si>
  <si>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</si>
  <si>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</si>
  <si>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</si>
  <si>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</si>
  <si>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</si>
  <si>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</si>
  <si>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</si>
  <si>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</si>
  <si>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</si>
  <si>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</si>
  <si>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</si>
  <si>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</si>
  <si>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</si>
  <si>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</si>
  <si>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</si>
  <si>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</si>
  <si>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</si>
  <si>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</si>
  <si>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</si>
  <si>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</si>
  <si>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</si>
  <si>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</si>
  <si>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</si>
  <si>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</si>
  <si>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</si>
  <si>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</si>
  <si>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</si>
  <si>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</si>
  <si>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</si>
  <si>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</si>
  <si>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</si>
  <si>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</si>
  <si>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</si>
  <si>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</si>
  <si>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</si>
  <si>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</si>
  <si>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</si>
  <si>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</si>
  <si>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</si>
  <si>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</si>
  <si>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</si>
  <si>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</si>
  <si>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</si>
  <si>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</si>
  <si>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</si>
  <si>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</si>
  <si>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</si>
  <si>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</si>
  <si>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</si>
  <si>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</si>
  <si>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</si>
  <si>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</si>
  <si>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</si>
  <si>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</si>
  <si>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</si>
  <si>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</si>
  <si>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</si>
  <si>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</si>
  <si>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</si>
  <si>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</si>
  <si>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</si>
  <si>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</si>
  <si>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</si>
  <si>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</si>
  <si>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</si>
  <si>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</si>
  <si>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</si>
  <si>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</si>
  <si>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</si>
  <si>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</si>
  <si>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</si>
  <si>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</si>
  <si>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</si>
  <si>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</si>
  <si>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</si>
  <si>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</si>
  <si>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</si>
  <si>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</si>
  <si>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</si>
  <si>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</si>
  <si>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</si>
  <si>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</si>
  <si>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</si>
  <si>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</si>
  <si>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</si>
  <si>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</si>
  <si>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</si>
  <si>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</si>
  <si>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</si>
  <si>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</si>
  <si>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</si>
  <si>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</si>
  <si>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</si>
  <si>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</si>
  <si>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</si>
  <si>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</si>
  <si>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</si>
  <si>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</si>
  <si>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</si>
  <si>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</si>
  <si>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</si>
  <si>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</si>
  <si>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</si>
  <si>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</si>
  <si>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</si>
  <si>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</si>
  <si>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</si>
  <si>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</si>
  <si>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</si>
  <si>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</si>
  <si>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</si>
  <si>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</si>
  <si>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</si>
  <si>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</si>
  <si>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</si>
  <si>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</si>
  <si>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</si>
  <si>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</si>
  <si>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</si>
  <si>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</si>
  <si>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</si>
  <si>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</si>
  <si>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</si>
  <si>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</si>
  <si>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</si>
  <si>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</si>
  <si>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</si>
  <si>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</si>
  <si>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</si>
  <si>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</si>
  <si>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</si>
  <si>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</si>
  <si>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</si>
  <si>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</si>
  <si>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</si>
  <si>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</si>
  <si>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</si>
  <si>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</si>
  <si>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</si>
  <si>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</si>
  <si>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</si>
  <si>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</si>
  <si>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</si>
  <si>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</si>
  <si>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</si>
  <si>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</si>
  <si>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</si>
  <si>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</si>
  <si>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</si>
  <si>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</si>
  <si>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</si>
  <si>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</si>
  <si>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</si>
  <si>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</si>
  <si>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</si>
  <si>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</si>
  <si>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</si>
  <si>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</si>
  <si>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</si>
  <si>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</si>
  <si>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</si>
  <si>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</si>
  <si>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</si>
  <si>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</si>
  <si>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</si>
  <si>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</si>
  <si>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</si>
  <si>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</si>
  <si>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</si>
  <si>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</si>
  <si>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</si>
  <si>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</si>
  <si>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</si>
  <si>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</si>
  <si>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</si>
  <si>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</si>
  <si>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</si>
  <si>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</si>
  <si>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</si>
  <si>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</si>
  <si>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</si>
  <si>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</si>
  <si>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</si>
  <si>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</si>
  <si>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</si>
  <si>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</si>
  <si>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</si>
  <si>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</si>
  <si>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</si>
  <si>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</si>
  <si>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</si>
  <si>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</si>
  <si>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</si>
  <si>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</si>
  <si>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</si>
  <si>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</si>
  <si>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</si>
  <si>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</si>
  <si>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</si>
  <si>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</si>
  <si>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</si>
  <si>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</si>
  <si>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</si>
  <si>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</si>
  <si>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</si>
  <si>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</si>
  <si>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</si>
  <si>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</si>
  <si>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</si>
  <si>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</si>
  <si>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</si>
  <si>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</si>
  <si>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</si>
  <si>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</si>
  <si>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</si>
  <si>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</si>
  <si>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</si>
  <si>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</si>
  <si>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</si>
  <si>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</si>
  <si>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</si>
  <si>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</si>
  <si>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</si>
  <si>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</si>
  <si>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</si>
  <si>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</si>
  <si>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</si>
  <si>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</si>
  <si>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</si>
  <si>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</si>
  <si>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</si>
  <si>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</si>
  <si>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</si>
  <si>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</si>
  <si>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</si>
  <si>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</si>
  <si>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</si>
  <si>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</si>
  <si>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</si>
  <si>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</si>
  <si>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</si>
  <si>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</si>
  <si>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</si>
  <si>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</si>
  <si>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</si>
  <si>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</si>
  <si>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</si>
  <si>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</si>
  <si>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</si>
  <si>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</si>
  <si>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</si>
  <si>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</si>
  <si>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</si>
  <si>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</si>
  <si>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</si>
  <si>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</si>
  <si>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</si>
  <si>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</si>
  <si>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</si>
  <si>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</si>
  <si>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</si>
  <si>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</si>
  <si>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</si>
  <si>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</si>
  <si>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</si>
  <si>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</si>
  <si>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</si>
  <si>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</si>
  <si>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</si>
  <si>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</si>
  <si>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</si>
  <si>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</si>
  <si>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</si>
  <si>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</si>
  <si>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</si>
  <si>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</si>
  <si>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</si>
  <si>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</si>
  <si>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</si>
  <si>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</si>
  <si>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</si>
  <si>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</si>
  <si>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</si>
  <si>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</si>
  <si>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</si>
  <si>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</si>
  <si>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</si>
  <si>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</si>
  <si>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</si>
  <si>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</si>
  <si>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</si>
  <si>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</si>
  <si>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</si>
  <si>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</si>
  <si>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</si>
  <si>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</si>
  <si>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</si>
  <si>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</si>
  <si>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</si>
  <si>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</si>
  <si>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</si>
  <si>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</si>
  <si>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</si>
  <si>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</si>
  <si>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</si>
  <si>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</si>
  <si>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</si>
  <si>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</si>
  <si>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</si>
  <si>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</si>
  <si>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</si>
  <si>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</si>
  <si>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</si>
  <si>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</si>
  <si>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</si>
  <si>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</si>
  <si>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</si>
  <si>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</si>
  <si>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</si>
  <si>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</si>
  <si>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</si>
  <si>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</si>
  <si>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</si>
  <si>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</si>
  <si>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</si>
  <si>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</si>
  <si>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</si>
  <si>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</si>
  <si>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</si>
  <si>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</si>
  <si>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</si>
  <si>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</si>
  <si>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</si>
  <si>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</si>
  <si>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</si>
  <si>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</si>
  <si>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</si>
  <si>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</si>
  <si>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</si>
  <si>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</si>
  <si>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</si>
  <si>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</si>
  <si>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</si>
  <si>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</si>
  <si>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</si>
  <si>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</si>
  <si>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</si>
  <si>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</si>
  <si>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</si>
  <si>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</si>
  <si>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</si>
  <si>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</si>
  <si>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</si>
  <si>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</si>
  <si>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</si>
  <si>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</si>
  <si>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</si>
  <si>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</si>
  <si>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</si>
  <si>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</si>
  <si>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</si>
  <si>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</si>
  <si>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</si>
  <si>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</si>
  <si>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</si>
  <si>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</si>
  <si>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</si>
  <si>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</si>
  <si>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</si>
  <si>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</si>
  <si>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</si>
  <si>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</si>
  <si>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</si>
  <si>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</si>
  <si>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</si>
  <si>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</si>
  <si>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</si>
  <si>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</si>
  <si>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</si>
  <si>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</si>
  <si>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</si>
  <si>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</si>
  <si>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</si>
  <si>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</si>
  <si>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</si>
  <si>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</si>
  <si>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</si>
  <si>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</si>
  <si>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</si>
  <si>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</si>
  <si>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</si>
  <si>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</si>
  <si>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</si>
  <si>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</si>
  <si>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</si>
  <si>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</si>
  <si>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</si>
  <si>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</si>
  <si>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</si>
  <si>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</si>
  <si>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</si>
  <si>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</si>
  <si>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</si>
  <si>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</si>
  <si>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</si>
  <si>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</si>
  <si>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</si>
  <si>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</si>
  <si>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</si>
  <si>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</si>
  <si>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</si>
  <si>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</si>
  <si>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</si>
  <si>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</si>
  <si>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</si>
  <si>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</si>
  <si>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</si>
  <si>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</si>
  <si>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</si>
  <si>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</si>
  <si>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</si>
  <si>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</si>
  <si>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</si>
  <si>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</si>
  <si>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</si>
  <si>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</si>
  <si>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</si>
  <si>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</si>
  <si>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</si>
  <si>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</si>
  <si>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</si>
  <si>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</si>
  <si>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</si>
  <si>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</si>
  <si>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</si>
  <si>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</si>
  <si>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</si>
  <si>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</si>
  <si>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</si>
  <si>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</si>
  <si>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</si>
  <si>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</si>
  <si>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</si>
  <si>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</si>
  <si>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</si>
  <si>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</si>
  <si>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</si>
  <si>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</si>
  <si>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</si>
  <si>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</si>
  <si>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</si>
  <si>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</si>
  <si>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</si>
  <si>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</si>
  <si>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</si>
  <si>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</si>
  <si>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</si>
  <si>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</si>
  <si>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</si>
  <si>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</si>
  <si>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</si>
  <si>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</si>
  <si>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</si>
  <si>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</si>
  <si>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</si>
  <si>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</si>
  <si>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</si>
  <si>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</si>
  <si>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</si>
  <si>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</si>
  <si>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</si>
  <si>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</si>
  <si>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</si>
  <si>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</si>
  <si>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</si>
  <si>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</si>
  <si>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</si>
  <si>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</si>
  <si>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</si>
  <si>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</si>
  <si>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</si>
  <si>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</si>
  <si>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</si>
  <si>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</si>
  <si>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</si>
  <si>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</si>
  <si>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</si>
  <si>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</si>
  <si>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</si>
  <si>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</si>
  <si>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</si>
  <si>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</si>
  <si>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</si>
  <si>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</si>
  <si>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</si>
  <si>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</si>
  <si>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</si>
  <si>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</si>
  <si>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</si>
  <si>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</si>
  <si>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</si>
  <si>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</si>
  <si>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</si>
  <si>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</si>
  <si>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</si>
  <si>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</si>
  <si>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</si>
  <si>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</si>
  <si>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</si>
  <si>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</si>
  <si>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</si>
  <si>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</si>
  <si>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</si>
  <si>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</si>
  <si>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</si>
  <si>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</si>
  <si>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</si>
  <si>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</si>
  <si>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</si>
  <si>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</si>
  <si>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</si>
  <si>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</si>
  <si>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</si>
  <si>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</si>
  <si>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</si>
  <si>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</si>
  <si>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</si>
  <si>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</si>
  <si>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</si>
  <si>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</si>
  <si>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</si>
  <si>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</si>
  <si>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</si>
  <si>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</si>
  <si>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</si>
  <si>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</si>
  <si>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</si>
  <si>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</si>
  <si>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</si>
  <si>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</si>
  <si>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</si>
  <si>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</si>
  <si>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</si>
  <si>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</si>
  <si>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</si>
  <si>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</si>
  <si>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</si>
  <si>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</si>
  <si>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</si>
  <si>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</si>
  <si>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</si>
  <si>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</si>
  <si>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</si>
  <si>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</si>
  <si>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</si>
  <si>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</si>
  <si>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</si>
  <si>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</si>
  <si>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</si>
  <si>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</si>
  <si>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</si>
  <si>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</si>
  <si>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</si>
  <si>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</si>
  <si>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</si>
  <si>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</si>
  <si>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</si>
  <si>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</si>
  <si>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</si>
  <si>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</si>
  <si>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</si>
  <si>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</si>
  <si>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</si>
  <si>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</si>
  <si>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</si>
  <si>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</si>
  <si>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</si>
  <si>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</si>
  <si>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</si>
  <si>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</si>
  <si>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</si>
  <si>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</si>
  <si>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</si>
  <si>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</si>
  <si>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</si>
  <si>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</si>
  <si>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</si>
  <si>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</si>
  <si>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</si>
  <si>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</si>
  <si>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</si>
  <si>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</si>
  <si>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</si>
  <si>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</si>
  <si>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</si>
  <si>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</si>
  <si>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</si>
  <si>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</si>
  <si>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</si>
  <si>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</si>
  <si>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</si>
  <si>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</si>
  <si>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</si>
  <si>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</si>
  <si>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</si>
  <si>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</si>
  <si>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</si>
  <si>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</si>
  <si>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</si>
  <si>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</si>
  <si>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</si>
  <si>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</si>
  <si>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</si>
  <si>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</si>
  <si>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</si>
  <si>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</si>
  <si>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</si>
  <si>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</si>
  <si>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</si>
  <si>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</si>
  <si>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</si>
  <si>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</si>
  <si>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</si>
  <si>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</si>
  <si>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</si>
  <si>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</si>
  <si>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</si>
  <si>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</si>
  <si>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</si>
  <si>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</si>
  <si>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</si>
  <si>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</si>
  <si>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</si>
  <si>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</si>
  <si>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</si>
  <si>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</si>
  <si>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</si>
  <si>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</si>
  <si>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</si>
  <si>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</si>
  <si>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</si>
  <si>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</si>
  <si>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</si>
  <si>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</si>
  <si>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</si>
  <si>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</si>
  <si>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</si>
  <si>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</si>
  <si>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</si>
  <si>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</si>
  <si>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</si>
  <si>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</si>
  <si>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</si>
  <si>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</si>
  <si>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</si>
  <si>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</si>
  <si>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</si>
  <si>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</si>
  <si>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</si>
  <si>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</si>
  <si>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</si>
  <si>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</si>
  <si>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</si>
  <si>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</si>
  <si>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</si>
  <si>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</si>
  <si>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</si>
  <si>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</si>
  <si>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</si>
  <si>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</si>
  <si>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</si>
  <si>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</si>
  <si>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</si>
  <si>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</si>
  <si>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</si>
  <si>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</si>
  <si>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</si>
  <si>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</si>
  <si>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</si>
  <si>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</si>
  <si>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</si>
  <si>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</si>
  <si>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</si>
  <si>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</si>
  <si>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</si>
  <si>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</si>
  <si>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</si>
  <si>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</si>
  <si>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</si>
  <si>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</si>
  <si>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</si>
  <si>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</si>
  <si>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</si>
  <si>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</si>
  <si>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</si>
  <si>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</si>
  <si>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</si>
  <si>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</si>
  <si>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</si>
  <si>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</si>
  <si>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</si>
  <si>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</si>
  <si>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</si>
  <si>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</si>
  <si>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</si>
  <si>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</si>
  <si>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</si>
  <si>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</si>
  <si>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</si>
  <si>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</si>
  <si>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</si>
  <si>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</si>
  <si>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</si>
  <si>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</si>
  <si>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</si>
  <si>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</si>
  <si>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</si>
  <si>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</si>
  <si>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</si>
  <si>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</si>
  <si>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</si>
  <si>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</si>
  <si>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</si>
  <si>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</si>
  <si>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</si>
  <si>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</si>
  <si>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</si>
  <si>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</si>
  <si>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</si>
  <si>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</si>
  <si>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</si>
  <si>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</si>
  <si>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</si>
  <si>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</si>
  <si>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</si>
  <si>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</si>
  <si>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</si>
  <si>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</si>
  <si>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</si>
  <si>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</si>
  <si>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</si>
  <si>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</si>
  <si>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</si>
  <si>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</si>
  <si>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</si>
  <si>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</si>
  <si>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</si>
  <si>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</si>
  <si>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</si>
  <si>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</si>
  <si>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</si>
  <si>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</si>
  <si>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</si>
  <si>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</si>
  <si>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</si>
  <si>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</si>
  <si>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</si>
  <si>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</si>
  <si>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</si>
  <si>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</si>
  <si>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</si>
  <si>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</si>
  <si>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</si>
  <si>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</si>
  <si>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</si>
  <si>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</si>
  <si>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</si>
  <si>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</si>
  <si>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</si>
  <si>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</si>
  <si>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</si>
  <si>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</si>
  <si>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</si>
  <si>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</si>
  <si>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</si>
  <si>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</si>
  <si>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</si>
  <si>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</si>
  <si>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</si>
  <si>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</si>
  <si>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</si>
  <si>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</si>
  <si>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</si>
  <si>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</si>
  <si>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</si>
  <si>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</si>
  <si>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</si>
  <si>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</si>
  <si>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</si>
  <si>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</si>
  <si>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</si>
  <si>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</si>
  <si>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</si>
  <si>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</si>
  <si>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</si>
  <si>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</si>
  <si>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</si>
  <si>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</si>
  <si>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</si>
  <si>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</si>
  <si>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</si>
  <si>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</si>
  <si>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</si>
  <si>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</si>
  <si>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</si>
  <si>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</si>
  <si>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</si>
  <si>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</si>
  <si>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</si>
  <si>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</si>
  <si>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</si>
  <si>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</si>
  <si>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</si>
  <si>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</si>
  <si>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</si>
  <si>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</si>
  <si>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</si>
  <si>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</si>
  <si>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</si>
  <si>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</si>
  <si>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</si>
  <si>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</si>
  <si>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</si>
  <si>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</si>
  <si>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</si>
  <si>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</si>
  <si>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</si>
  <si>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</si>
  <si>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</si>
  <si>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</si>
  <si>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</si>
  <si>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</si>
  <si>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</si>
  <si>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</si>
  <si>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</si>
  <si>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</si>
  <si>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</si>
  <si>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</si>
  <si>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</si>
  <si>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</si>
  <si>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</si>
  <si>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</si>
  <si>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</si>
  <si>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</si>
  <si>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</si>
  <si>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</si>
  <si>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</si>
  <si>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</si>
  <si>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</si>
  <si>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</si>
  <si>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</si>
  <si>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</si>
  <si>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</si>
  <si>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</si>
  <si>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</si>
  <si>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</si>
  <si>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</si>
  <si>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</si>
  <si>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</si>
  <si>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</si>
  <si>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</si>
  <si>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</si>
  <si>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</si>
  <si>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</si>
  <si>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</si>
  <si>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</si>
  <si>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</si>
  <si>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</si>
  <si>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</si>
  <si>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</si>
  <si>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</si>
  <si>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</si>
  <si>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</si>
  <si>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</si>
  <si>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</si>
  <si>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</si>
  <si>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</si>
  <si>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</si>
  <si>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</si>
  <si>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</si>
  <si>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</si>
  <si>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</si>
  <si>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</si>
  <si>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</si>
  <si>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</si>
  <si>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</si>
  <si>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</si>
  <si>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</si>
  <si>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</si>
  <si>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</si>
  <si>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</si>
  <si>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</si>
  <si>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</si>
  <si>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</si>
  <si>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</si>
  <si>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</si>
  <si>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</si>
  <si>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</si>
  <si>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</si>
  <si>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</si>
  <si>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</si>
  <si>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</si>
  <si>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</si>
  <si>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</si>
  <si>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</si>
  <si>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</si>
  <si>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</si>
  <si>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</si>
  <si>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</si>
  <si>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</si>
  <si>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</si>
  <si>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</si>
  <si>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</si>
  <si>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</si>
  <si>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</si>
  <si>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</si>
  <si>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</si>
  <si>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</si>
  <si>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</si>
  <si>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</si>
  <si>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</si>
  <si>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</si>
  <si>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</si>
  <si>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</si>
  <si>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</si>
  <si>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</si>
  <si>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</si>
  <si>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</si>
  <si>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</si>
  <si>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</si>
  <si>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</si>
  <si>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</si>
  <si>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</si>
  <si>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</si>
  <si>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</si>
  <si>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</si>
  <si>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</si>
  <si>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</si>
  <si>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</si>
  <si>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</si>
  <si>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</si>
  <si>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</si>
  <si>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</si>
  <si>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</si>
  <si>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</si>
  <si>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</si>
  <si>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</si>
  <si>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</si>
  <si>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</si>
  <si>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</si>
  <si>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</si>
  <si>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</si>
  <si>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</si>
  <si>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</si>
  <si>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</si>
  <si>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</si>
  <si>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</si>
  <si>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</si>
  <si>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</si>
  <si>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</si>
  <si>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</si>
  <si>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</si>
  <si>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</si>
  <si>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</si>
  <si>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</si>
  <si>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</si>
  <si>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</si>
  <si>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</si>
  <si>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</si>
  <si>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</si>
  <si>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</si>
  <si>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</si>
  <si>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</si>
  <si>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</si>
  <si>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</si>
  <si>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</si>
  <si>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</si>
  <si>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</si>
  <si>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</si>
  <si>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</si>
  <si>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</si>
  <si>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</si>
  <si>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</si>
  <si>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</si>
  <si>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</si>
  <si>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</si>
  <si>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</si>
  <si>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</si>
  <si>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</si>
  <si>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</si>
  <si>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</si>
  <si>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</si>
  <si>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</si>
  <si>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</si>
  <si>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</si>
  <si>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</si>
  <si>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</si>
  <si>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</si>
  <si>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</si>
  <si>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</si>
  <si>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</si>
  <si>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</si>
  <si>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</si>
  <si>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</si>
  <si>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</si>
  <si>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</si>
  <si>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</si>
  <si>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</si>
  <si>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</si>
  <si>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</si>
  <si>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</si>
  <si>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</si>
  <si>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</si>
  <si>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</si>
  <si>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</si>
  <si>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</si>
  <si>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</si>
  <si>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</si>
  <si>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</si>
  <si>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</si>
  <si>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</si>
  <si>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</si>
  <si>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</si>
  <si>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</si>
  <si>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</si>
  <si>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</si>
  <si>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</si>
  <si>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</si>
  <si>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</si>
  <si>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</si>
  <si>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</si>
  <si>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</si>
  <si>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</si>
  <si>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</si>
  <si>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</si>
  <si>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</si>
  <si>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</si>
  <si>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</si>
  <si>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</si>
  <si>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</si>
  <si>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</si>
  <si>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</si>
  <si>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</si>
  <si>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</si>
  <si>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</si>
  <si>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</si>
  <si>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</si>
  <si>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</si>
  <si>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</si>
  <si>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</si>
  <si>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</si>
  <si>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</si>
  <si>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</si>
  <si>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</si>
  <si>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</si>
  <si>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</si>
  <si>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</si>
  <si>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</si>
  <si>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</si>
  <si>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</si>
  <si>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</si>
  <si>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</si>
  <si>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</si>
  <si>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</si>
  <si>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</si>
  <si>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</si>
  <si>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</si>
  <si>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</si>
  <si>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</si>
  <si>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</si>
  <si>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</si>
  <si>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</si>
  <si>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</si>
  <si>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</si>
  <si>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</si>
  <si>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</si>
  <si>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</si>
  <si>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</si>
  <si>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</si>
  <si>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</si>
  <si>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</si>
  <si>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</si>
  <si>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</si>
  <si>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</si>
  <si>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</si>
  <si>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</si>
  <si>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</si>
  <si>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</si>
  <si>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</si>
  <si>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</si>
  <si>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</si>
  <si>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</si>
  <si>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</si>
  <si>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</si>
  <si>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</si>
  <si>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</si>
  <si>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</si>
  <si>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</si>
  <si>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</si>
  <si>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</si>
  <si>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</si>
  <si>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</si>
  <si>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</si>
  <si>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</si>
  <si>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</si>
  <si>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</si>
  <si>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</si>
  <si>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</si>
  <si>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</si>
  <si>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</si>
  <si>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</si>
  <si>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</si>
  <si>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</si>
  <si>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</si>
  <si>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</si>
  <si>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</si>
  <si>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</si>
  <si>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</si>
  <si>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</si>
  <si>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</si>
  <si>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</si>
  <si>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</si>
  <si>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</si>
  <si>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</si>
  <si>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</si>
  <si>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</si>
  <si>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</si>
  <si>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</si>
  <si>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</si>
  <si>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</si>
  <si>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</si>
  <si>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</si>
  <si>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</si>
  <si>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</si>
  <si>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</si>
  <si>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</si>
  <si>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</si>
  <si>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</si>
  <si>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</si>
  <si>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</si>
  <si>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</si>
  <si>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</si>
  <si>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</si>
  <si>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</si>
  <si>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</si>
  <si>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</si>
  <si>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</si>
  <si>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</si>
  <si>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</si>
  <si>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</si>
  <si>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</si>
  <si>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</si>
  <si>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</si>
  <si>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</si>
  <si>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</si>
  <si>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</si>
  <si>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</si>
  <si>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</si>
  <si>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</si>
  <si>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</si>
  <si>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</si>
  <si>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</si>
  <si>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</si>
  <si>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</si>
  <si>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</si>
  <si>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</si>
  <si>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</si>
  <si>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</si>
  <si>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</si>
  <si>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</si>
  <si>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</si>
  <si>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</si>
  <si>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</si>
  <si>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</si>
  <si>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</si>
  <si>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</si>
  <si>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</si>
  <si>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</si>
  <si>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</si>
  <si>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</si>
  <si>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</si>
  <si>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</si>
  <si>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</si>
  <si>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</si>
  <si>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</si>
  <si>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</si>
  <si>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</si>
  <si>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</si>
  <si>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</si>
  <si>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</si>
  <si>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</si>
  <si>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</si>
  <si>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</si>
  <si>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</si>
  <si>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</si>
  <si>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</si>
  <si>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</si>
  <si>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</si>
  <si>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</si>
  <si>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</si>
  <si>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</si>
  <si>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</si>
  <si>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</si>
  <si>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</si>
  <si>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</si>
  <si>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</si>
  <si>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</si>
  <si>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</si>
  <si>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</si>
  <si>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</si>
  <si>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</si>
  <si>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</si>
  <si>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</si>
  <si>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</si>
  <si>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</si>
  <si>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</si>
  <si>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</si>
  <si>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</si>
  <si>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</si>
  <si>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</si>
  <si>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</si>
  <si>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</si>
  <si>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</si>
  <si>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</si>
  <si>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</si>
  <si>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</si>
  <si>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</si>
  <si>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</si>
  <si>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</si>
  <si>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</si>
  <si>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</si>
  <si>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</si>
  <si>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</si>
  <si>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</si>
  <si>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</si>
  <si>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</si>
  <si>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</si>
  <si>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</si>
  <si>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</si>
  <si>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</si>
  <si>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</si>
  <si>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</si>
  <si>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</si>
  <si>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</si>
  <si>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</si>
  <si>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</si>
  <si>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</si>
  <si>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</si>
  <si>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</si>
  <si>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</si>
  <si>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</si>
  <si>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</si>
  <si>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</si>
  <si>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</si>
  <si>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</si>
  <si>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</si>
  <si>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</si>
  <si>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</si>
  <si>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</si>
  <si>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</si>
  <si>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</si>
  <si>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</si>
  <si>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</si>
  <si>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</si>
  <si>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</si>
  <si>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</si>
  <si>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</si>
  <si>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</si>
  <si>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</si>
  <si>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</si>
  <si>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</si>
  <si>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</si>
  <si>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</si>
  <si>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</si>
  <si>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</si>
  <si>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</si>
  <si>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</si>
  <si>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</si>
  <si>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</si>
  <si>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</si>
  <si>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</si>
  <si>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</si>
  <si>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</si>
  <si>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</si>
  <si>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</si>
  <si>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</si>
  <si>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</si>
  <si>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</si>
  <si>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</si>
  <si>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</si>
  <si>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</si>
  <si>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</si>
  <si>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</si>
  <si>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</si>
  <si>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</si>
  <si>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</si>
  <si>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</si>
  <si>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</si>
  <si>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</si>
  <si>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</si>
  <si>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</si>
  <si>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</si>
  <si>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</si>
  <si>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</si>
  <si>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</si>
  <si>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</si>
  <si>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</si>
  <si>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</si>
  <si>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</si>
  <si>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</si>
  <si>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</si>
  <si>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</si>
  <si>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</si>
  <si>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</si>
  <si>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</si>
  <si>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</si>
  <si>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</si>
  <si>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</si>
  <si>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</si>
  <si>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</si>
  <si>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</si>
  <si>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</si>
  <si>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</si>
  <si>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</si>
  <si>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</si>
  <si>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</si>
  <si>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</si>
  <si>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</si>
  <si>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</si>
  <si>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</si>
  <si>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</si>
  <si>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</si>
  <si>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</si>
  <si>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</si>
  <si>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</si>
  <si>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</si>
  <si>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</si>
  <si>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</si>
  <si>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</si>
  <si>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</si>
  <si>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</si>
  <si>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</si>
  <si>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</si>
  <si>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</si>
  <si>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</si>
  <si>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</si>
  <si>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</si>
  <si>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</si>
  <si>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</si>
  <si>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</si>
  <si>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</si>
  <si>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</si>
  <si>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</si>
  <si>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</si>
  <si>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</si>
  <si>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</si>
  <si>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</si>
  <si>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</si>
  <si>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</si>
  <si>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</si>
  <si>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</si>
  <si>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</si>
  <si>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</si>
  <si>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</si>
  <si>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</si>
  <si>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</si>
  <si>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</si>
  <si>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</si>
  <si>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</si>
  <si>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</si>
  <si>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</si>
  <si>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</si>
  <si>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</si>
  <si>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</si>
  <si>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</si>
  <si>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</si>
  <si>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</si>
  <si>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</si>
  <si>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</si>
  <si>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</si>
  <si>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</si>
  <si>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</si>
  <si>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</si>
  <si>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</si>
  <si>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</si>
  <si>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</si>
  <si>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</si>
  <si>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</si>
  <si>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</si>
  <si>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</si>
  <si>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</si>
  <si>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</si>
  <si>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</si>
  <si>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</si>
  <si>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</si>
  <si>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</si>
  <si>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</si>
  <si>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</si>
  <si>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</si>
  <si>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</si>
  <si>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</si>
  <si>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</si>
  <si>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</si>
  <si>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</si>
  <si>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</si>
  <si>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</si>
  <si>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</si>
  <si>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</si>
  <si>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</si>
  <si>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</si>
  <si>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</si>
  <si>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</si>
  <si>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</si>
  <si>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</si>
  <si>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</si>
  <si>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</si>
  <si>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</si>
  <si>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</si>
  <si>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</si>
  <si>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</si>
  <si>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</si>
  <si>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</si>
  <si>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</si>
  <si>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</si>
  <si>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</si>
  <si>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</si>
  <si>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</si>
  <si>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</si>
  <si>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</si>
  <si>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</si>
  <si>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</si>
  <si>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</si>
  <si>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</si>
  <si>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</si>
  <si>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</si>
  <si>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</si>
  <si>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</si>
  <si>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</si>
  <si>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</si>
  <si>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</si>
  <si>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</si>
  <si>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</si>
  <si>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</si>
  <si>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</si>
  <si>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</si>
  <si>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</si>
  <si>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</si>
  <si>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</si>
  <si>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</si>
  <si>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</si>
  <si>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</si>
  <si>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</si>
  <si>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</si>
  <si>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</si>
  <si>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</si>
  <si>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</si>
  <si>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</si>
  <si>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</si>
  <si>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</si>
  <si>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</si>
  <si>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</si>
  <si>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</si>
  <si>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</si>
  <si>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</si>
  <si>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</si>
  <si>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</si>
  <si>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</si>
  <si>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</si>
  <si>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</si>
  <si>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</si>
  <si>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</si>
  <si>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</si>
  <si>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</si>
  <si>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</si>
  <si>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</si>
  <si>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</si>
  <si>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</si>
  <si>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</si>
  <si>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</si>
  <si>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</si>
  <si>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</si>
  <si>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</si>
  <si>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</si>
  <si>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</si>
  <si>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</si>
  <si>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</si>
  <si>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</si>
  <si>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</si>
  <si>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</si>
  <si>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</si>
  <si>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</si>
  <si>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</si>
  <si>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</si>
  <si>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</si>
  <si>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</si>
  <si>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</si>
  <si>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</si>
  <si>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</si>
  <si>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</si>
  <si>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</si>
  <si>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</si>
  <si>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</si>
  <si>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</si>
  <si>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</si>
  <si>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</si>
  <si>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</si>
  <si>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</si>
  <si>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</si>
  <si>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</si>
  <si>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</si>
  <si>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</si>
  <si>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</si>
  <si>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</si>
  <si>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</si>
  <si>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</si>
  <si>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</si>
  <si>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</si>
  <si>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</si>
  <si>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</si>
  <si>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</si>
  <si>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</si>
  <si>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</si>
  <si>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</si>
  <si>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</si>
  <si>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</si>
  <si>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</si>
  <si>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</si>
  <si>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</si>
  <si>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</si>
  <si>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</si>
  <si>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</si>
  <si>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</si>
  <si>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</si>
  <si>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</si>
  <si>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</si>
  <si>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</si>
  <si>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</si>
  <si>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</si>
  <si>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</si>
  <si>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</si>
  <si>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</si>
  <si>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</si>
  <si>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</si>
  <si>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</si>
  <si>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</si>
  <si>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</si>
  <si>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</si>
  <si>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</si>
  <si>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</si>
  <si>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</si>
  <si>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</si>
  <si>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</si>
  <si>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</si>
  <si>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</si>
  <si>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</si>
  <si>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</si>
  <si>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</si>
  <si>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</si>
  <si>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</si>
  <si>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</si>
  <si>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</si>
  <si>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</si>
  <si>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</si>
  <si>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</si>
  <si>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</si>
  <si>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</si>
  <si>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</si>
  <si>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</si>
  <si>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</si>
  <si>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</si>
  <si>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</si>
  <si>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</si>
  <si>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</si>
  <si>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</si>
  <si>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</si>
  <si>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</si>
  <si>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</si>
  <si>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</si>
  <si>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</si>
  <si>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</si>
  <si>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</si>
  <si>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</si>
  <si>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</si>
  <si>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</si>
  <si>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</si>
  <si>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</si>
  <si>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</si>
  <si>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</si>
  <si>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</si>
  <si>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</si>
  <si>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</si>
  <si>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</si>
  <si>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</si>
  <si>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</si>
  <si>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</si>
  <si>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</si>
  <si>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</si>
  <si>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</si>
  <si>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</si>
  <si>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</si>
  <si>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</si>
  <si>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</si>
  <si>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</si>
  <si>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</si>
  <si>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</si>
  <si>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</si>
  <si>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</si>
  <si>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</si>
  <si>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</si>
  <si>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</si>
  <si>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</si>
  <si>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</si>
  <si>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</si>
  <si>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</si>
  <si>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</si>
  <si>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</si>
  <si>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</si>
  <si>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</si>
  <si>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</si>
  <si>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</si>
  <si>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</si>
  <si>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</si>
  <si>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</si>
  <si>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</si>
  <si>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</si>
  <si>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</si>
  <si>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</si>
  <si>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</si>
  <si>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</si>
  <si>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</si>
  <si>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</si>
  <si>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</si>
  <si>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</si>
  <si>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</si>
  <si>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</si>
  <si>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</si>
  <si>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</si>
  <si>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</si>
  <si>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</si>
  <si>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</si>
  <si>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</si>
  <si>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</si>
  <si>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</si>
  <si>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</si>
  <si>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</si>
  <si>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</si>
  <si>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</si>
  <si>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</si>
  <si>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</si>
  <si>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</si>
  <si>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</si>
  <si>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</si>
  <si>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</si>
  <si>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</si>
  <si>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</si>
  <si>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</si>
  <si>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</si>
  <si>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</si>
  <si>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</si>
  <si>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</si>
  <si>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</si>
  <si>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</si>
  <si>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</si>
  <si>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</si>
  <si>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</si>
  <si>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</si>
  <si>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</si>
  <si>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</si>
  <si>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</si>
  <si>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</si>
  <si>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</si>
  <si>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</si>
  <si>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</si>
  <si>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</si>
  <si>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</si>
  <si>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</si>
  <si>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</si>
  <si>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</si>
  <si>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</si>
  <si>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</si>
  <si>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</si>
  <si>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</si>
  <si>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</si>
  <si>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</si>
  <si>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</si>
  <si>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</si>
  <si>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</si>
  <si>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</si>
  <si>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</si>
  <si>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</si>
  <si>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</si>
  <si>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</si>
  <si>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</si>
  <si>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</si>
  <si>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</si>
  <si>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</si>
  <si>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</si>
  <si>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</si>
  <si>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</si>
  <si>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</si>
  <si>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</si>
  <si>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</si>
  <si>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</si>
  <si>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</si>
  <si>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</si>
  <si>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</si>
  <si>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</si>
  <si>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</si>
  <si>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</si>
  <si>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</si>
  <si>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</si>
  <si>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</si>
  <si>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</si>
  <si>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</si>
  <si>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</si>
  <si>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</si>
  <si>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</si>
  <si>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</si>
  <si>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</si>
  <si>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</si>
  <si>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</si>
  <si>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</si>
  <si>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</si>
  <si>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</si>
  <si>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</si>
  <si>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</si>
  <si>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</si>
  <si>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</si>
  <si>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</si>
  <si>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</si>
  <si>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</si>
  <si>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</si>
  <si>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</si>
  <si>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</si>
  <si>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</si>
  <si>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</si>
  <si>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</si>
  <si>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</si>
  <si>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</si>
  <si>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</si>
  <si>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</si>
  <si>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</si>
  <si>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</si>
  <si>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</si>
  <si>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</si>
  <si>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</si>
  <si>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</si>
  <si>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</si>
  <si>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</si>
  <si>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</si>
  <si>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</si>
  <si>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</si>
  <si>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</si>
  <si>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</si>
  <si>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</si>
  <si>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</si>
  <si>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</si>
  <si>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</si>
  <si>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</si>
  <si>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</si>
  <si>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</si>
  <si>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</si>
  <si>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</si>
  <si>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</si>
  <si>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</si>
  <si>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</si>
  <si>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</si>
  <si>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</si>
  <si>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</si>
  <si>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</si>
  <si>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</si>
  <si>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</si>
  <si>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</si>
  <si>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</si>
  <si>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</si>
  <si>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</si>
  <si>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</si>
  <si>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</si>
  <si>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</si>
  <si>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</si>
  <si>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</si>
  <si>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</si>
  <si>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</si>
  <si>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</si>
  <si>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</si>
  <si>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</si>
  <si>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</si>
  <si>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</si>
  <si>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</si>
  <si>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</si>
  <si>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</si>
  <si>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</si>
  <si>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</si>
  <si>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</si>
  <si>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</si>
  <si>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</si>
  <si>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</si>
  <si>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</si>
  <si>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</si>
  <si>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</si>
  <si>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</si>
  <si>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</si>
  <si>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</si>
  <si>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</si>
  <si>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</si>
  <si>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</si>
  <si>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</si>
  <si>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</si>
  <si>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</si>
  <si>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</si>
  <si>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</si>
  <si>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</si>
  <si>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</si>
  <si>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</si>
  <si>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</si>
  <si>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</si>
  <si>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</si>
  <si>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</si>
  <si>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</si>
  <si>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</si>
  <si>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</si>
  <si>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</si>
  <si>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</si>
  <si>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</si>
  <si>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</si>
  <si>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</si>
  <si>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</si>
  <si>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</si>
  <si>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</si>
  <si>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</si>
  <si>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</si>
  <si>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</si>
  <si>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</si>
  <si>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</si>
  <si>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</si>
  <si>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</si>
  <si>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</si>
  <si>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</si>
  <si>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</si>
  <si>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</si>
  <si>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</si>
  <si>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</si>
  <si>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</si>
  <si>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</si>
  <si>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</si>
  <si>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</si>
  <si>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</si>
  <si>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</si>
  <si>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</si>
  <si>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</si>
  <si>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</si>
  <si>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</si>
  <si>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</si>
  <si>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</si>
  <si>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</si>
  <si>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</si>
  <si>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</si>
  <si>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</si>
  <si>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</si>
  <si>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</si>
  <si>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</si>
  <si>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</si>
  <si>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</si>
  <si>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</si>
  <si>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</si>
  <si>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</si>
  <si>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</si>
  <si>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</si>
  <si>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</si>
  <si>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</si>
  <si>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</si>
  <si>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</si>
  <si>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</si>
  <si>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</si>
  <si>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</si>
  <si>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</si>
  <si>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</si>
  <si>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</si>
  <si>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</si>
  <si>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</si>
  <si>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</si>
  <si>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</si>
  <si>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</si>
  <si>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</si>
  <si>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</si>
  <si>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</si>
  <si>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</si>
  <si>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</si>
  <si>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</si>
  <si>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</si>
  <si>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</si>
  <si>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</si>
  <si>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</si>
  <si>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</si>
  <si>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</si>
  <si>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</si>
  <si>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</si>
  <si>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</si>
  <si>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</si>
  <si>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</si>
  <si>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</si>
  <si>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</si>
  <si>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</si>
  <si>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</si>
  <si>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</si>
  <si>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</si>
  <si>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</si>
  <si>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</si>
  <si>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</si>
  <si>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</si>
  <si>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</si>
  <si>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</si>
  <si>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</si>
  <si>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</si>
  <si>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</si>
  <si>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</si>
  <si>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</si>
  <si>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</si>
  <si>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</si>
  <si>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</si>
  <si>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</si>
  <si>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</si>
  <si>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</si>
  <si>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</si>
  <si>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</si>
  <si>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</si>
  <si>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</si>
  <si>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</si>
  <si>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</si>
  <si>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</si>
  <si>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</si>
  <si>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</si>
  <si>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</si>
  <si>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</si>
  <si>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</si>
  <si>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</si>
  <si>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</si>
  <si>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</si>
  <si>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</si>
  <si>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</si>
  <si>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</si>
  <si>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</si>
  <si>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</si>
  <si>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</si>
  <si>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</si>
  <si>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</si>
  <si>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</si>
  <si>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</si>
  <si>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</si>
  <si>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</si>
  <si>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</si>
  <si>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</si>
  <si>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</si>
  <si>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</si>
  <si>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</si>
  <si>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</si>
  <si>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</si>
  <si>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</si>
  <si>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</si>
  <si>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</si>
  <si>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</si>
  <si>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</si>
  <si>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</si>
  <si>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</si>
  <si>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</si>
  <si>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</si>
  <si>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</si>
  <si>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</si>
  <si>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</si>
  <si>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</si>
  <si>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</si>
  <si>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</si>
  <si>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</si>
  <si>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</si>
  <si>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</si>
  <si>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</si>
  <si>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</si>
  <si>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</si>
  <si>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</si>
  <si>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</si>
  <si>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</si>
  <si>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</si>
  <si>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</si>
  <si>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</si>
  <si>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</si>
  <si>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</si>
  <si>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</si>
  <si>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</si>
  <si>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</si>
  <si>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</si>
  <si>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</si>
  <si>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</si>
  <si>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</si>
  <si>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</si>
  <si>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</si>
  <si>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</si>
  <si>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</si>
  <si>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</si>
  <si>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</si>
  <si>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</si>
  <si>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</si>
  <si>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</si>
  <si>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</si>
  <si>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</si>
  <si>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</si>
  <si>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</si>
  <si>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</si>
  <si>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</si>
  <si>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</si>
  <si>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</si>
  <si>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</si>
  <si>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</si>
  <si>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</si>
  <si>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</si>
  <si>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</si>
  <si>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</si>
  <si>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</si>
  <si>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</si>
  <si>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</si>
  <si>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</si>
  <si>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</si>
  <si>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</si>
  <si>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</si>
  <si>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</si>
  <si>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</si>
  <si>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</si>
  <si>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</si>
  <si>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</si>
  <si>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</si>
  <si>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</si>
  <si>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</si>
  <si>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</si>
  <si>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</si>
  <si>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</si>
  <si>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</si>
  <si>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</si>
  <si>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</si>
  <si>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</si>
  <si>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</si>
  <si>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</si>
  <si>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</si>
  <si>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</si>
  <si>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</si>
  <si>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</si>
  <si>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</si>
  <si>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</si>
  <si>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</si>
  <si>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</si>
  <si>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</si>
  <si>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</si>
  <si>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</si>
  <si>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</si>
  <si>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</si>
  <si>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</si>
  <si>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</si>
  <si>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</si>
  <si>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</si>
  <si>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</si>
  <si>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</si>
  <si>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</si>
  <si>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</si>
  <si>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</si>
  <si>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</si>
  <si>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</si>
  <si>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</si>
  <si>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</si>
  <si>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</si>
  <si>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</si>
  <si>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</si>
  <si>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</si>
  <si>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</si>
  <si>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</si>
  <si>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</si>
  <si>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</si>
  <si>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</si>
  <si>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</si>
  <si>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</si>
  <si>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</si>
  <si>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</si>
  <si>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</si>
  <si>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</si>
  <si>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</si>
  <si>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</si>
  <si>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</si>
  <si>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</si>
  <si>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</si>
  <si>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</si>
  <si>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</si>
  <si>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</si>
  <si>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</si>
  <si>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</si>
  <si>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</si>
  <si>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</si>
  <si>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</si>
  <si>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</si>
  <si>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</si>
  <si>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</si>
  <si>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</si>
  <si>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</si>
  <si>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</si>
  <si>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</si>
  <si>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</si>
  <si>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</si>
  <si>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</si>
  <si>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</si>
  <si>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</si>
  <si>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</si>
  <si>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</si>
  <si>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</si>
  <si>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</si>
  <si>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</si>
  <si>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</si>
  <si>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</si>
  <si>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</si>
  <si>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</si>
  <si>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</si>
  <si>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</si>
  <si>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</si>
  <si>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</si>
  <si>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</si>
  <si>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</si>
  <si>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</si>
  <si>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</si>
  <si>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</si>
  <si>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</si>
  <si>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</si>
  <si>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</si>
  <si>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</si>
  <si>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</si>
  <si>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</si>
  <si>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</si>
  <si>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</si>
  <si>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</si>
  <si>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</si>
  <si>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</si>
  <si>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</si>
  <si>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</si>
  <si>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</si>
  <si>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</si>
  <si>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</si>
  <si>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</si>
  <si>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</si>
  <si>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</si>
  <si>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</si>
  <si>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</si>
  <si>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</si>
  <si>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</si>
  <si>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</si>
  <si>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</si>
  <si>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</si>
  <si>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</si>
  <si>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</si>
  <si>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</si>
  <si>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</si>
  <si>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</si>
  <si>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</si>
  <si>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</si>
  <si>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</si>
  <si>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</si>
  <si>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</si>
  <si>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</si>
  <si>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</si>
  <si>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</si>
  <si>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</si>
  <si>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</si>
  <si>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</si>
  <si>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</si>
  <si>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</si>
  <si>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</si>
  <si>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</si>
  <si>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</si>
  <si>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</si>
  <si>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</si>
  <si>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</si>
  <si>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</si>
  <si>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</si>
  <si>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</si>
  <si>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</si>
  <si>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</si>
  <si>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</si>
  <si>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</si>
  <si>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</si>
  <si>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</si>
  <si>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</si>
  <si>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</si>
  <si>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</si>
  <si>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</si>
  <si>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</si>
  <si>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</si>
  <si>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</si>
  <si>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</si>
  <si>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</si>
  <si>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</si>
  <si>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</si>
  <si>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</si>
  <si>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</si>
  <si>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</si>
  <si>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</si>
  <si>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</si>
  <si>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</si>
  <si>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</si>
  <si>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</si>
  <si>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</si>
  <si>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</si>
  <si>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</si>
  <si>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</si>
  <si>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</si>
  <si>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</si>
  <si>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</si>
  <si>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</si>
  <si>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</si>
  <si>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</si>
  <si>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</si>
  <si>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</si>
  <si>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</si>
  <si>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</si>
  <si>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</si>
  <si>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</si>
  <si>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</si>
  <si>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</si>
  <si>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</si>
  <si>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</si>
  <si>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</si>
  <si>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</si>
  <si>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</si>
  <si>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</si>
  <si>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</si>
  <si>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</si>
  <si>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</si>
  <si>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</si>
  <si>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</si>
  <si>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</si>
  <si>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</si>
  <si>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</si>
  <si>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</si>
  <si>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</si>
  <si>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</si>
  <si>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</si>
  <si>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</si>
  <si>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</si>
  <si>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</si>
  <si>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</si>
  <si>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</si>
  <si>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</si>
  <si>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</si>
  <si>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</si>
  <si>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</si>
  <si>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</si>
  <si>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</si>
  <si>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</si>
  <si>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</si>
  <si>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</si>
  <si>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</si>
  <si>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</si>
  <si>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</si>
  <si>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</si>
  <si>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</si>
  <si>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</si>
  <si>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</si>
  <si>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</si>
  <si>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</si>
  <si>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</si>
  <si>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</si>
  <si>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</si>
  <si>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</si>
  <si>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</si>
  <si>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</si>
  <si>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</si>
  <si>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</si>
  <si>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</si>
  <si>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</si>
  <si>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</si>
  <si>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</si>
  <si>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</si>
  <si>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</si>
  <si>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</si>
  <si>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</si>
  <si>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</si>
  <si>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</si>
  <si>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</si>
  <si>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</si>
  <si>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</si>
  <si>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</si>
  <si>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</si>
  <si>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</si>
  <si>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</si>
  <si>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</si>
  <si>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</si>
  <si>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</si>
  <si>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</si>
  <si>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</si>
  <si>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</si>
  <si>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</si>
  <si>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</si>
  <si>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</si>
  <si>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</si>
  <si>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</si>
  <si>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</si>
  <si>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</si>
  <si>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</si>
  <si>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</si>
  <si>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</si>
  <si>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</si>
  <si>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</si>
  <si>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</si>
  <si>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</si>
  <si>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</si>
  <si>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</si>
  <si>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</si>
  <si>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</si>
  <si>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</si>
  <si>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</si>
  <si>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</si>
  <si>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</si>
  <si>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</si>
  <si>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</si>
  <si>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</si>
  <si>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</si>
  <si>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</si>
  <si>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</si>
  <si>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</si>
  <si>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</si>
  <si>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</si>
  <si>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</si>
  <si>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</si>
  <si>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</si>
  <si>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</si>
  <si>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</si>
  <si>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</si>
  <si>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</si>
  <si>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</si>
  <si>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</si>
  <si>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</si>
  <si>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</si>
  <si>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</si>
  <si>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</si>
  <si>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</si>
  <si>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</si>
  <si>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</si>
  <si>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</si>
  <si>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</si>
  <si>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</si>
  <si>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</si>
  <si>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</si>
  <si>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</si>
  <si>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</si>
  <si>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</si>
  <si>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</si>
  <si>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</si>
  <si>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</si>
  <si>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</si>
  <si>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</si>
  <si>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</si>
  <si>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</si>
  <si>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</si>
  <si>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</si>
  <si>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</si>
  <si>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</si>
  <si>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</si>
  <si>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</si>
  <si>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</si>
  <si>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</si>
  <si>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</si>
  <si>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</si>
  <si>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</si>
  <si>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</si>
  <si>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</si>
  <si>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</si>
  <si>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</si>
  <si>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</si>
  <si>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</si>
  <si>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</si>
  <si>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</si>
  <si>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</si>
  <si>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</si>
  <si>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</si>
  <si>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</si>
  <si>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</si>
  <si>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</si>
  <si>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</si>
  <si>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</si>
  <si>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</si>
  <si>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</si>
  <si>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</si>
  <si>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</si>
  <si>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</si>
  <si>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</si>
  <si>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</si>
  <si>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</si>
  <si>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</si>
  <si>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</si>
  <si>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</si>
  <si>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</si>
  <si>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</si>
  <si>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</si>
  <si>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</si>
  <si>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</si>
  <si>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</si>
  <si>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</si>
  <si>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</si>
  <si>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</si>
  <si>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</si>
  <si>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</si>
  <si>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</si>
  <si>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</si>
  <si>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</si>
  <si>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</si>
  <si>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</si>
  <si>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</si>
  <si>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</si>
  <si>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</si>
  <si>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</si>
  <si>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</si>
  <si>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</si>
  <si>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</si>
  <si>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</si>
  <si>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</si>
  <si>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</si>
  <si>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</si>
  <si>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</si>
  <si>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</si>
  <si>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</si>
  <si>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</si>
  <si>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</si>
  <si>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</si>
  <si>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</si>
  <si>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</si>
  <si>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</si>
  <si>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</si>
  <si>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</si>
  <si>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</si>
  <si>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</si>
  <si>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</si>
  <si>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</si>
  <si>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</si>
  <si>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</si>
  <si>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</si>
  <si>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</si>
  <si>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</si>
  <si>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</si>
  <si>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</si>
  <si>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</si>
  <si>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</si>
  <si>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</si>
  <si>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</si>
  <si>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</si>
  <si>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</si>
  <si>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</si>
  <si>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</si>
  <si>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</si>
  <si>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</si>
  <si>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</si>
  <si>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</si>
  <si>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</si>
  <si>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</si>
  <si>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</si>
  <si>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</si>
  <si>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</si>
  <si>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</si>
  <si>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</si>
  <si>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</si>
  <si>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</si>
  <si>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</si>
  <si>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</si>
  <si>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</si>
  <si>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</si>
  <si>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</si>
  <si>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</si>
  <si>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</si>
  <si>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</si>
  <si>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</si>
  <si>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</si>
  <si>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</si>
  <si>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</si>
  <si>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</si>
  <si>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</si>
  <si>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</si>
  <si>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</si>
  <si>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</si>
  <si>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</si>
  <si>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</si>
  <si>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</si>
  <si>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</si>
  <si>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</si>
  <si>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</si>
  <si>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</si>
  <si>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</si>
  <si>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</si>
  <si>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</si>
  <si>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</si>
  <si>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</si>
  <si>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</si>
  <si>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</si>
  <si>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</si>
  <si>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</si>
  <si>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</si>
  <si>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</si>
  <si>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</si>
  <si>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</si>
  <si>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</si>
  <si>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</si>
  <si>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</si>
  <si>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</si>
  <si>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</si>
  <si>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</si>
  <si>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</si>
  <si>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</si>
  <si>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</si>
  <si>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</si>
  <si>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</si>
  <si>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</si>
  <si>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</si>
  <si>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</si>
  <si>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</si>
  <si>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</si>
  <si>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</si>
  <si>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</si>
  <si>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</si>
  <si>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</si>
  <si>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</si>
  <si>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</si>
  <si>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</si>
  <si>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</si>
  <si>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</si>
  <si>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</si>
  <si>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</si>
  <si>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</si>
  <si>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</si>
  <si>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</si>
  <si>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</si>
  <si>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</si>
  <si>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</si>
  <si>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</si>
  <si>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</si>
  <si>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</si>
  <si>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</si>
  <si>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</si>
  <si>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</si>
  <si>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</si>
  <si>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</si>
  <si>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</si>
  <si>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</si>
  <si>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</si>
  <si>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</si>
  <si>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</si>
  <si>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</si>
  <si>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</si>
  <si>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</si>
  <si>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</si>
  <si>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</si>
  <si>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</si>
  <si>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</si>
  <si>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</si>
  <si>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</si>
  <si>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</si>
  <si>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</si>
  <si>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</si>
  <si>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</si>
  <si>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</si>
  <si>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</si>
  <si>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</si>
  <si>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</si>
  <si>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</si>
  <si>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</si>
  <si>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</si>
  <si>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</si>
  <si>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</si>
  <si>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</si>
  <si>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</si>
  <si>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</si>
  <si>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</si>
  <si>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</si>
  <si>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</si>
  <si>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</si>
  <si>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</si>
  <si>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</si>
  <si>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</si>
  <si>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</si>
  <si>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</si>
  <si>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</si>
  <si>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</si>
  <si>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</si>
  <si>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</si>
  <si>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</si>
  <si>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</si>
  <si>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</si>
  <si>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</si>
  <si>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</si>
  <si>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</si>
  <si>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</si>
  <si>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</si>
  <si>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</si>
  <si>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</si>
  <si>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</si>
  <si>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</si>
  <si>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</si>
  <si>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</si>
  <si>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</si>
  <si>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</si>
  <si>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</si>
  <si>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</si>
  <si>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</si>
  <si>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</si>
  <si>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</si>
  <si>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</si>
  <si>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</si>
  <si>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</si>
  <si>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</si>
  <si>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</si>
  <si>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</si>
  <si>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</si>
  <si>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</si>
  <si>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</si>
  <si>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</si>
  <si>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</si>
  <si>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</si>
  <si>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</si>
  <si>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</si>
  <si>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</si>
  <si>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</si>
  <si>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</si>
  <si>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</si>
  <si>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</si>
  <si>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</si>
  <si>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</si>
  <si>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</si>
  <si>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</si>
  <si>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</si>
  <si>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</si>
  <si>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</si>
  <si>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</si>
  <si>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</si>
  <si>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</si>
  <si>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</si>
  <si>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</si>
  <si>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</si>
  <si>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</si>
  <si>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</si>
  <si>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</si>
  <si>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</si>
  <si>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</si>
  <si>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</si>
  <si>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</si>
  <si>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</si>
  <si>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</si>
  <si>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</si>
  <si>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</si>
  <si>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</si>
  <si>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</si>
  <si>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</si>
  <si>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</si>
  <si>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</si>
  <si>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</si>
  <si>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</si>
  <si>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</si>
  <si>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</si>
  <si>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</si>
  <si>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</si>
  <si>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</si>
  <si>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</si>
  <si>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</si>
  <si>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</si>
  <si>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</si>
  <si>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</si>
  <si>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</si>
  <si>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</si>
  <si>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</si>
  <si>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</si>
  <si>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</si>
  <si>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</si>
  <si>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</si>
  <si>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</si>
  <si>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</si>
  <si>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</si>
  <si>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</si>
  <si>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</si>
  <si>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</si>
  <si>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</si>
  <si>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</si>
  <si>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</si>
  <si>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</si>
  <si>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</si>
  <si>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</si>
  <si>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</si>
  <si>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</si>
  <si>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</si>
  <si>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</si>
  <si>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</si>
  <si>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</si>
  <si>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</si>
  <si>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</si>
  <si>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</si>
  <si>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</si>
  <si>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</si>
  <si>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</si>
  <si>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</si>
  <si>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</si>
  <si>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</si>
  <si>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</si>
  <si>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</si>
  <si>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</si>
  <si>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</si>
  <si>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</si>
  <si>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</si>
  <si>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</si>
  <si>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</si>
  <si>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</si>
  <si>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</si>
  <si>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</si>
  <si>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</si>
  <si>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</si>
  <si>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</si>
  <si>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</si>
  <si>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</si>
  <si>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</si>
  <si>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</si>
  <si>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</si>
  <si>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</si>
  <si>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</si>
  <si>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</si>
  <si>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</si>
  <si>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</si>
  <si>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</si>
  <si>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</si>
  <si>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</si>
  <si>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</si>
  <si>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</si>
  <si>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</si>
  <si>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</si>
  <si>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</si>
  <si>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</si>
  <si>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</si>
  <si>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</si>
  <si>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</si>
  <si>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</si>
  <si>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</si>
  <si>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</si>
  <si>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</si>
  <si>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</si>
  <si>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</si>
  <si>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</si>
  <si>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</si>
  <si>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</si>
  <si>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</si>
  <si>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</si>
  <si>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</si>
  <si>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</si>
  <si>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</si>
  <si>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</si>
  <si>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</si>
  <si>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</si>
  <si>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</si>
  <si>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</si>
  <si>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</si>
  <si>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</si>
  <si>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</si>
  <si>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</si>
  <si>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</si>
  <si>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</si>
  <si>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</si>
  <si>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</si>
  <si>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</si>
  <si>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</si>
  <si>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</si>
  <si>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</si>
  <si>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</si>
  <si>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</si>
  <si>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</si>
  <si>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</si>
  <si>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</si>
  <si>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</si>
  <si>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</si>
  <si>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</si>
  <si>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</si>
  <si>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</si>
  <si>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</si>
  <si>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</si>
  <si>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</si>
  <si>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</si>
  <si>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</si>
  <si>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</si>
  <si>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</si>
  <si>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</si>
  <si>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</si>
  <si>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</si>
  <si>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</si>
  <si>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</si>
  <si>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</si>
  <si>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</si>
  <si>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</si>
  <si>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</si>
  <si>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</si>
  <si>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</si>
  <si>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</si>
  <si>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</si>
  <si>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</si>
  <si>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</si>
  <si>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</si>
  <si>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</si>
  <si>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</si>
  <si>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</si>
  <si>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</si>
  <si>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</si>
  <si>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</si>
  <si>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</si>
  <si>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</si>
  <si>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</si>
  <si>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</si>
  <si>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</si>
  <si>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</si>
  <si>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</si>
  <si>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</si>
  <si>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</si>
  <si>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</si>
  <si>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</si>
  <si>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</si>
  <si>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</si>
  <si>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</si>
  <si>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</si>
  <si>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</si>
  <si>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</si>
  <si>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</si>
  <si>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</si>
  <si>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</si>
  <si>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</si>
  <si>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</si>
  <si>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</si>
  <si>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</si>
  <si>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</si>
  <si>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</si>
  <si>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</si>
  <si>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</si>
  <si>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</si>
  <si>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</si>
  <si>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</si>
  <si>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</si>
  <si>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</si>
  <si>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</si>
  <si>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</si>
  <si>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</si>
  <si>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</si>
  <si>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</si>
  <si>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</si>
  <si>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</si>
  <si>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</si>
  <si>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</si>
  <si>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</si>
  <si>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</si>
  <si>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</si>
  <si>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</si>
  <si>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</si>
  <si>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</si>
  <si>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</si>
  <si>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</si>
  <si>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</si>
  <si>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</si>
  <si>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</si>
  <si>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</si>
  <si>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</si>
  <si>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</si>
  <si>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</si>
  <si>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</si>
  <si>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</si>
  <si>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</si>
  <si>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</si>
  <si>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</si>
  <si>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</si>
  <si>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</si>
  <si>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</si>
  <si>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</si>
  <si>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</si>
  <si>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</si>
  <si>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</si>
  <si>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</si>
  <si>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</si>
  <si>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</si>
  <si>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</si>
  <si>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</si>
  <si>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</si>
  <si>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</si>
  <si>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</si>
  <si>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</si>
  <si>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</si>
  <si>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</si>
  <si>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</si>
  <si>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</si>
  <si>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</si>
  <si>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</si>
  <si>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</si>
  <si>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</si>
  <si>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</si>
  <si>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</si>
  <si>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</si>
  <si>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</si>
  <si>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</si>
  <si>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</si>
  <si>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</si>
  <si>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</si>
  <si>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</si>
  <si>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</si>
  <si>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</si>
  <si>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</si>
  <si>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</si>
  <si>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</si>
  <si>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</si>
  <si>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</si>
  <si>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</si>
  <si>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</si>
  <si>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</si>
  <si>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</si>
  <si>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</si>
  <si>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</si>
  <si>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</si>
  <si>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</si>
  <si>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</si>
  <si>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</si>
  <si>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</si>
  <si>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</si>
  <si>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</si>
  <si>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</si>
  <si>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</si>
  <si>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</si>
  <si>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</si>
  <si>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</si>
  <si>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</si>
  <si>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</si>
  <si>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</si>
  <si>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</si>
  <si>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</si>
  <si>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</si>
  <si>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</si>
  <si>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</si>
  <si>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</si>
  <si>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</si>
  <si>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</si>
  <si>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</si>
  <si>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</si>
  <si>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</si>
  <si>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</si>
  <si>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</si>
  <si>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</si>
  <si>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</si>
  <si>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</si>
  <si>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</si>
  <si>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</si>
  <si>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</si>
  <si>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</si>
  <si>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</si>
  <si>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</si>
  <si>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</si>
  <si>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</si>
  <si>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</si>
  <si>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</si>
  <si>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</si>
  <si>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</si>
  <si>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</si>
  <si>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</si>
  <si>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</si>
  <si>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</si>
  <si>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</si>
  <si>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</si>
  <si>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</si>
  <si>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</si>
  <si>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</si>
  <si>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</si>
  <si>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</si>
  <si>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</si>
  <si>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</si>
  <si>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</si>
  <si>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</si>
  <si>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</si>
  <si>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</si>
  <si>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</si>
  <si>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</si>
  <si>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</si>
  <si>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</si>
  <si>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</si>
  <si>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</si>
  <si>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</si>
  <si>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</si>
  <si>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</si>
  <si>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</si>
  <si>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</si>
  <si>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</si>
  <si>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</si>
  <si>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</si>
  <si>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</si>
  <si>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</si>
  <si>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</si>
  <si>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</si>
  <si>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</si>
  <si>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</si>
  <si>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</si>
  <si>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</si>
  <si>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</si>
  <si>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</si>
  <si>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</si>
  <si>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</si>
  <si>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</si>
  <si>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</si>
  <si>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</si>
  <si>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</si>
  <si>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</si>
  <si>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</si>
  <si>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</si>
  <si>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</si>
  <si>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</si>
  <si>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</si>
  <si>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</si>
  <si>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</si>
  <si>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</si>
  <si>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</si>
  <si>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</si>
  <si>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</si>
  <si>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</si>
  <si>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</si>
  <si>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</si>
  <si>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</si>
  <si>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</si>
  <si>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</si>
  <si>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</si>
  <si>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</si>
  <si>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</si>
  <si>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</si>
  <si>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</si>
  <si>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</si>
  <si>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</si>
  <si>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</si>
  <si>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</si>
  <si>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</si>
  <si>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</si>
  <si>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</si>
  <si>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</si>
  <si>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</si>
  <si>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</si>
  <si>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</si>
  <si>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</si>
  <si>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</si>
  <si>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</si>
  <si>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</si>
  <si>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</si>
  <si>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</si>
  <si>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</si>
  <si>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</si>
  <si>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</si>
  <si>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</si>
  <si>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</si>
  <si>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</si>
  <si>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</si>
  <si>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</si>
  <si>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</si>
  <si>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</si>
  <si>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</si>
  <si>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</si>
  <si>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</si>
  <si>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</si>
  <si>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</si>
  <si>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</si>
  <si>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</si>
  <si>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</si>
  <si>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</si>
  <si>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</si>
  <si>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</si>
  <si>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</si>
  <si>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</si>
  <si>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</si>
  <si>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</si>
  <si>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</si>
  <si>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</si>
  <si>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</si>
  <si>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</si>
  <si>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</si>
  <si>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</si>
  <si>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</si>
  <si>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</si>
  <si>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</si>
  <si>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</si>
  <si>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</si>
  <si>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</si>
  <si>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</si>
  <si>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</si>
  <si>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</si>
  <si>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</si>
  <si>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</si>
  <si>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</si>
  <si>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</si>
  <si>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</si>
  <si>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</si>
  <si>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</si>
  <si>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</si>
  <si>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</si>
  <si>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</si>
  <si>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</si>
  <si>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</si>
  <si>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</si>
  <si>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</si>
  <si>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</si>
  <si>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</si>
  <si>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</si>
  <si>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</si>
  <si>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</si>
  <si>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</si>
  <si>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</si>
  <si>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</si>
  <si>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</si>
  <si>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</si>
  <si>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</si>
  <si>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</si>
  <si>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</si>
  <si>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</si>
  <si>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</si>
  <si>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</si>
  <si>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</si>
  <si>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</si>
  <si>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</si>
  <si>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</si>
  <si>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</si>
  <si>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</si>
  <si>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</si>
  <si>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</si>
  <si>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</si>
  <si>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</si>
  <si>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</si>
  <si>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</si>
  <si>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</si>
  <si>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</si>
  <si>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</si>
  <si>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</si>
  <si>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</si>
  <si>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</si>
  <si>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</si>
  <si>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</si>
  <si>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</si>
  <si>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</si>
  <si>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</si>
  <si>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</si>
  <si>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</si>
  <si>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</si>
  <si>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</si>
  <si>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</si>
  <si>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</si>
  <si>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</si>
  <si>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</si>
  <si>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</si>
  <si>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</si>
  <si>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</si>
  <si>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</si>
  <si>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</si>
  <si>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</si>
  <si>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</si>
  <si>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</si>
  <si>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</si>
  <si>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</si>
  <si>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</si>
  <si>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</si>
  <si>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</si>
  <si>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</si>
  <si>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</si>
  <si>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</si>
  <si>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</si>
  <si>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</si>
  <si>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</si>
  <si>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</si>
  <si>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</si>
  <si>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</si>
  <si>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</si>
  <si>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</si>
  <si>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</si>
  <si>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</si>
  <si>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</si>
  <si>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</si>
  <si>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</si>
  <si>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</si>
  <si>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</si>
  <si>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</si>
  <si>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</si>
  <si>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</si>
  <si>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</si>
  <si>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</si>
  <si>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</si>
  <si>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</si>
  <si>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</si>
  <si>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</si>
  <si>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</si>
  <si>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</si>
  <si>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</si>
  <si>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</si>
  <si>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</si>
  <si>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</si>
  <si>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</si>
  <si>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</si>
  <si>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</si>
  <si>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</si>
  <si>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</si>
  <si>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</si>
  <si>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</si>
  <si>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</si>
  <si>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</si>
  <si>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</si>
  <si>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</si>
  <si>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</si>
  <si>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</si>
  <si>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</si>
  <si>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</si>
  <si>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</si>
  <si>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</si>
  <si>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</si>
  <si>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</si>
  <si>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</si>
  <si>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</si>
  <si>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</si>
  <si>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</si>
  <si>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</si>
  <si>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</si>
  <si>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</si>
  <si>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</si>
  <si>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</si>
  <si>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</si>
  <si>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</si>
  <si>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</si>
  <si>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</si>
  <si>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</si>
  <si>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</si>
  <si>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</si>
  <si>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</si>
  <si>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</si>
  <si>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</si>
  <si>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</si>
  <si>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</si>
  <si>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</si>
  <si>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</si>
  <si>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</si>
  <si>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</si>
  <si>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</si>
  <si>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</si>
  <si>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</si>
  <si>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</si>
  <si>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</si>
  <si>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</si>
  <si>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</si>
  <si>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</si>
  <si>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</si>
  <si>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</si>
  <si>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</si>
  <si>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</si>
  <si>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</si>
  <si>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</si>
  <si>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</si>
  <si>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</si>
  <si>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</si>
  <si>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</si>
  <si>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</si>
  <si>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</si>
  <si>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</si>
  <si>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</si>
  <si>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</si>
  <si>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</si>
  <si>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</si>
  <si>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</si>
  <si>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</si>
  <si>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</si>
  <si>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</si>
  <si>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</si>
  <si>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</si>
  <si>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</si>
  <si>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</si>
  <si>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</si>
  <si>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</si>
  <si>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</si>
  <si>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</si>
  <si>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</si>
  <si>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</si>
  <si>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</si>
  <si>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</si>
  <si>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</si>
  <si>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</si>
  <si>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</si>
  <si>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</si>
  <si>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</si>
  <si>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</si>
  <si>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</si>
  <si>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</si>
  <si>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</si>
  <si>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</si>
  <si>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</si>
  <si>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</si>
  <si>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</si>
  <si>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</si>
  <si>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</si>
  <si>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</si>
  <si>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</si>
  <si>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</si>
  <si>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</si>
  <si>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</si>
  <si>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</si>
  <si>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</si>
  <si>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</si>
  <si>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</si>
  <si>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</si>
  <si>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</si>
  <si>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</si>
  <si>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</si>
  <si>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</si>
  <si>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</si>
  <si>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</si>
  <si>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</si>
  <si>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</si>
  <si>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</si>
  <si>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</si>
  <si>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</si>
  <si>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</si>
  <si>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</si>
  <si>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</si>
  <si>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</si>
  <si>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</si>
  <si>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</si>
  <si>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</si>
  <si>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</si>
  <si>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</si>
  <si>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</si>
  <si>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</si>
  <si>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</si>
  <si>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</si>
  <si>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</si>
  <si>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</si>
  <si>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</si>
  <si>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</si>
  <si>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</si>
  <si>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</si>
  <si>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</si>
  <si>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</si>
  <si>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</si>
  <si>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</si>
  <si>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</si>
  <si>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</si>
  <si>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</si>
  <si>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</si>
  <si>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</si>
  <si>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</si>
  <si>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</si>
  <si>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</si>
  <si>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</si>
  <si>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</si>
  <si>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</si>
  <si>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</si>
  <si>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</si>
  <si>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</si>
  <si>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</si>
  <si>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</si>
  <si>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</si>
  <si>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</si>
  <si>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</si>
  <si>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</si>
  <si>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</si>
  <si>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</si>
  <si>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</si>
  <si>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</si>
  <si>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</si>
  <si>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</si>
  <si>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</si>
  <si>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</si>
  <si>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</si>
  <si>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</si>
  <si>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</si>
  <si>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</si>
  <si>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</si>
  <si>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</si>
  <si>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</si>
  <si>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</si>
  <si>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</si>
  <si>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</si>
  <si>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</si>
  <si>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</si>
  <si>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</si>
  <si>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</si>
  <si>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</si>
  <si>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</si>
  <si>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</si>
  <si>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</si>
  <si>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</si>
  <si>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</si>
  <si>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</si>
  <si>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</si>
  <si>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</si>
  <si>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</si>
  <si>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</si>
  <si>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</si>
  <si>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</si>
  <si>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</si>
  <si>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</si>
  <si>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</si>
  <si>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</si>
  <si>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</si>
  <si>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</si>
  <si>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</si>
  <si>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</si>
  <si>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</si>
  <si>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</si>
  <si>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</si>
  <si>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</si>
  <si>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</si>
  <si>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</si>
  <si>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</si>
  <si>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</si>
  <si>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</si>
  <si>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</si>
  <si>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</si>
  <si>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</si>
  <si>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</si>
  <si>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</si>
  <si>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</si>
  <si>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</si>
  <si>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</si>
  <si>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</si>
  <si>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</si>
  <si>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</si>
  <si>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</si>
  <si>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</si>
  <si>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</si>
  <si>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</si>
  <si>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</si>
  <si>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</si>
  <si>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</si>
  <si>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</si>
  <si>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</si>
  <si>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</si>
  <si>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</si>
  <si>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</si>
  <si>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</si>
  <si>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</si>
  <si>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</si>
  <si>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</si>
  <si>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</si>
  <si>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</si>
  <si>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</si>
  <si>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</si>
  <si>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</si>
  <si>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</si>
  <si>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</si>
  <si>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</si>
  <si>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</si>
  <si>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</si>
  <si>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</si>
  <si>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</si>
  <si>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</si>
  <si>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</si>
  <si>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</si>
  <si>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</si>
  <si>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</si>
  <si>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</si>
  <si>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</si>
  <si>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</si>
  <si>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</si>
  <si>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</si>
  <si>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</si>
  <si>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</si>
  <si>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</si>
  <si>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</si>
  <si>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</si>
  <si>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</si>
  <si>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</si>
  <si>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</si>
  <si>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</si>
  <si>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</si>
  <si>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</si>
  <si>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</si>
  <si>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</si>
  <si>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</si>
  <si>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</si>
  <si>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</si>
  <si>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</si>
  <si>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</si>
  <si>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</si>
  <si>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</si>
  <si>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</si>
  <si>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</si>
  <si>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</si>
  <si>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</si>
  <si>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</si>
  <si>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</si>
  <si>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</si>
  <si>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</si>
  <si>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</si>
  <si>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</si>
  <si>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</si>
  <si>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</si>
  <si>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</si>
  <si>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</si>
  <si>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</si>
  <si>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</si>
  <si>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</si>
  <si>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</si>
  <si>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</si>
  <si>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</si>
  <si>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</si>
  <si>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</si>
  <si>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</si>
  <si>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</si>
  <si>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</si>
  <si>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</si>
  <si>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</si>
  <si>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</si>
  <si>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</si>
  <si>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</si>
  <si>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</si>
  <si>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</si>
  <si>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</si>
  <si>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</si>
  <si>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</si>
  <si>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</si>
  <si>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</si>
  <si>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</si>
  <si>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</si>
  <si>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</si>
  <si>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</si>
  <si>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</si>
  <si>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</si>
  <si>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</si>
  <si>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</si>
  <si>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</si>
  <si>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</si>
  <si>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</si>
  <si>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</si>
  <si>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</si>
  <si>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</si>
  <si>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</si>
  <si>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</si>
  <si>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</si>
  <si>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</si>
  <si>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</si>
  <si>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</si>
  <si>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</si>
  <si>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</si>
  <si>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</si>
  <si>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</si>
  <si>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</si>
  <si>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</si>
  <si>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</si>
  <si>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</si>
  <si>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</si>
  <si>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</si>
  <si>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</si>
  <si>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</si>
  <si>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</si>
  <si>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</si>
  <si>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</si>
  <si>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</si>
  <si>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</si>
  <si>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</si>
  <si>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</si>
  <si>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</si>
  <si>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</si>
  <si>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</si>
  <si>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</si>
  <si>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</si>
  <si>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</si>
  <si>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</si>
  <si>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</si>
  <si>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</si>
  <si>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</si>
  <si>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</si>
  <si>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</si>
  <si>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</si>
  <si>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</si>
  <si>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</si>
  <si>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</si>
  <si>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</si>
  <si>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</si>
  <si>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</si>
  <si>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</si>
  <si>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</si>
  <si>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</si>
  <si>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</si>
  <si>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</si>
  <si>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</si>
  <si>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</si>
  <si>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</si>
  <si>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</si>
  <si>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</si>
  <si>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</si>
  <si>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</si>
  <si>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</si>
  <si>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</si>
  <si>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</si>
  <si>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</si>
  <si>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</si>
  <si>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</si>
  <si>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</si>
  <si>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</si>
  <si>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</si>
  <si>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</si>
  <si>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</si>
  <si>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</si>
  <si>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</si>
  <si>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</si>
  <si>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</si>
  <si>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</si>
  <si>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</si>
  <si>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</si>
  <si>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</si>
  <si>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</si>
  <si>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</si>
  <si>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</si>
  <si>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</si>
  <si>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</si>
  <si>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</si>
  <si>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</si>
  <si>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</si>
  <si>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</si>
  <si>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</si>
  <si>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</si>
  <si>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</si>
  <si>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</si>
  <si>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</si>
  <si>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</si>
  <si>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</si>
  <si>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</si>
  <si>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</si>
  <si>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</si>
  <si>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</si>
  <si>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</si>
  <si>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</si>
  <si>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</si>
  <si>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</si>
  <si>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</si>
  <si>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</si>
  <si>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</si>
  <si>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</si>
  <si>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</si>
  <si>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</si>
  <si>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</si>
  <si>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</si>
  <si>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</si>
  <si>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</si>
  <si>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</si>
  <si>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</si>
  <si>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</si>
  <si>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</si>
  <si>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</si>
  <si>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</si>
  <si>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</si>
  <si>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</si>
  <si>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</si>
  <si>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</si>
  <si>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</si>
  <si>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</si>
  <si>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</si>
  <si>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</si>
  <si>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</si>
  <si>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</si>
  <si>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</si>
  <si>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</si>
  <si>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</si>
  <si>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</si>
  <si>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</si>
  <si>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</si>
  <si>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</si>
  <si>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</si>
  <si>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</si>
  <si>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</si>
  <si>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</si>
  <si>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</si>
  <si>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</si>
  <si>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</si>
  <si>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</si>
  <si>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</si>
  <si>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</si>
  <si>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</si>
  <si>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</si>
  <si>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</si>
  <si>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</si>
  <si>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</si>
  <si>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</si>
  <si>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</si>
  <si>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</si>
  <si>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</si>
  <si>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</si>
  <si>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</si>
  <si>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</si>
  <si>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</si>
  <si>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</si>
  <si>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</si>
  <si>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</si>
  <si>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</si>
  <si>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</si>
  <si>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</si>
  <si>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</si>
  <si>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</si>
  <si>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</si>
  <si>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</si>
  <si>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</si>
  <si>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</si>
  <si>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</si>
  <si>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</si>
  <si>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</si>
  <si>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</si>
  <si>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</si>
  <si>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</si>
  <si>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</si>
  <si>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</si>
  <si>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</si>
  <si>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</si>
  <si>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</si>
  <si>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</si>
  <si>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</si>
  <si>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</si>
  <si>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</si>
  <si>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</si>
  <si>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</si>
  <si>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</si>
  <si>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</si>
  <si>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</si>
  <si>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</si>
  <si>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</si>
  <si>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</si>
  <si>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</si>
  <si>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</si>
  <si>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</si>
  <si>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</si>
  <si>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</si>
  <si>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</si>
  <si>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</si>
  <si>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</si>
  <si>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</si>
  <si>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</si>
  <si>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</si>
  <si>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</si>
  <si>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</si>
  <si>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</si>
  <si>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</si>
  <si>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</si>
  <si>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</si>
  <si>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</si>
  <si>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</si>
  <si>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</si>
  <si>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</si>
  <si>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</si>
  <si>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</si>
  <si>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</si>
  <si>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</si>
  <si>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</si>
  <si>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</si>
  <si>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</si>
  <si>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</si>
  <si>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</si>
  <si>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</si>
  <si>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</si>
  <si>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</si>
  <si>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</si>
  <si>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</si>
  <si>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</si>
  <si>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</si>
  <si>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</si>
  <si>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</si>
  <si>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</si>
  <si>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</si>
  <si>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</si>
  <si>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</si>
  <si>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</si>
  <si>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</si>
  <si>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</si>
  <si>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</si>
  <si>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</si>
  <si>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</si>
  <si>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</si>
  <si>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</si>
  <si>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</si>
  <si>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</si>
  <si>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</si>
  <si>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</si>
  <si>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</si>
  <si>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</si>
  <si>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</si>
  <si>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</si>
  <si>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</si>
  <si>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</si>
  <si>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</si>
  <si>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</si>
  <si>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</si>
  <si>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</si>
  <si>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</si>
  <si>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</si>
  <si>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</si>
  <si>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</si>
  <si>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</si>
  <si>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</si>
  <si>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</si>
  <si>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</si>
  <si>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</si>
  <si>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</si>
  <si>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</si>
  <si>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</si>
  <si>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</si>
  <si>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</si>
  <si>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</si>
  <si>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</si>
  <si>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</si>
  <si>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</si>
  <si>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</si>
  <si>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</si>
  <si>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</si>
  <si>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</si>
  <si>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</si>
  <si>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</si>
  <si>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</si>
  <si>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</si>
  <si>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</si>
  <si>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</si>
  <si>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</si>
  <si>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</si>
  <si>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</si>
  <si>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</si>
  <si>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</si>
  <si>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</si>
  <si>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</si>
  <si>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</si>
  <si>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</si>
  <si>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</si>
  <si>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</si>
  <si>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</si>
  <si>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</si>
  <si>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</si>
  <si>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</si>
  <si>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</si>
  <si>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</si>
  <si>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</si>
  <si>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</si>
  <si>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</si>
  <si>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</si>
  <si>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</si>
  <si>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</si>
  <si>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</si>
  <si>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</si>
  <si>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</si>
  <si>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</si>
  <si>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</si>
  <si>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</si>
  <si>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</si>
  <si>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</si>
  <si>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</si>
  <si>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</si>
  <si>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</si>
  <si>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</si>
  <si>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</si>
  <si>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</si>
  <si>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</si>
  <si>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</si>
  <si>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</si>
  <si>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</si>
  <si>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</si>
  <si>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</si>
  <si>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</si>
  <si>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</si>
  <si>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</si>
  <si>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</si>
  <si>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</si>
  <si>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</si>
  <si>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</si>
  <si>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</si>
  <si>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</si>
  <si>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</si>
  <si>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</si>
  <si>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</si>
  <si>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</si>
  <si>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</si>
  <si>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</si>
  <si>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</si>
  <si>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</si>
  <si>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</si>
  <si>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</si>
  <si>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</si>
  <si>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</si>
  <si>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</si>
  <si>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</si>
  <si>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</si>
  <si>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</si>
  <si>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</si>
  <si>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</si>
  <si>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</si>
  <si>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</si>
  <si>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</si>
  <si>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</si>
  <si>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</si>
  <si>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</si>
  <si>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</si>
  <si>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</si>
  <si>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</si>
  <si>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</si>
  <si>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</si>
  <si>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</si>
  <si>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</si>
  <si>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</si>
  <si>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</si>
  <si>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</si>
  <si>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</si>
  <si>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</si>
  <si>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</si>
  <si>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</si>
  <si>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</si>
  <si>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</si>
  <si>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</si>
  <si>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</si>
  <si>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</si>
  <si>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</si>
  <si>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</si>
  <si>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</si>
  <si>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</si>
  <si>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</si>
  <si>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</si>
  <si>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</si>
  <si>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</si>
  <si>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</si>
  <si>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</si>
  <si>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</si>
  <si>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</si>
  <si>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</si>
  <si>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</si>
  <si>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</si>
  <si>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</si>
  <si>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</si>
  <si>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</si>
  <si>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</si>
  <si>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</si>
  <si>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</si>
  <si>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</si>
  <si>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</si>
  <si>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</si>
  <si>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</si>
  <si>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</si>
  <si>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</si>
  <si>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</si>
  <si>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</si>
  <si>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</si>
  <si>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</si>
  <si>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</si>
  <si>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</si>
  <si>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</si>
  <si>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</si>
  <si>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</si>
  <si>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</si>
  <si>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</si>
  <si>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</si>
  <si>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</si>
  <si>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</si>
  <si>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</si>
  <si>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</si>
  <si>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</si>
  <si>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</si>
  <si>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</si>
  <si>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</si>
  <si>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</si>
  <si>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</si>
  <si>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</si>
  <si>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</si>
  <si>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</si>
  <si>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</si>
  <si>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</si>
  <si>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</si>
  <si>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</si>
  <si>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</si>
  <si>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</si>
  <si>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</si>
  <si>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</si>
  <si>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</si>
  <si>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</si>
  <si>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</si>
  <si>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</si>
  <si>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</si>
  <si>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</si>
  <si>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</si>
  <si>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</si>
  <si>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</si>
  <si>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</si>
  <si>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</si>
  <si>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</si>
  <si>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</si>
  <si>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</si>
  <si>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</si>
  <si>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</si>
  <si>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</si>
  <si>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</si>
  <si>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</si>
  <si>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</si>
  <si>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</si>
  <si>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</si>
  <si>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</si>
  <si>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</si>
  <si>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</si>
  <si>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</si>
  <si>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</si>
  <si>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</si>
  <si>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</si>
  <si>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</si>
  <si>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</si>
  <si>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</si>
  <si>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</si>
  <si>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</si>
  <si>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</si>
  <si>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</si>
  <si>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</si>
  <si>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</si>
  <si>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</si>
  <si>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</si>
  <si>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</si>
  <si>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</si>
  <si>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</si>
  <si>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</si>
  <si>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</si>
  <si>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</si>
  <si>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</si>
  <si>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</si>
  <si>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</si>
  <si>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</si>
  <si>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</si>
  <si>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</si>
  <si>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</si>
  <si>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</si>
  <si>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</si>
  <si>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</si>
  <si>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</si>
  <si>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</si>
  <si>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</si>
  <si>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</si>
  <si>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</si>
  <si>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</si>
  <si>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</si>
  <si>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</si>
  <si>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</si>
  <si>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</si>
  <si>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</si>
  <si>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</si>
  <si>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</si>
  <si>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</si>
  <si>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</si>
  <si>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</si>
  <si>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</si>
  <si>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</si>
  <si>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</si>
  <si>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</si>
  <si>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</si>
  <si>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</si>
  <si>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</si>
  <si>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</si>
  <si>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</si>
  <si>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</si>
  <si>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</si>
  <si>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</si>
  <si>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</si>
  <si>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</si>
  <si>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</si>
  <si>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</si>
  <si>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</si>
  <si>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</si>
  <si>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</si>
  <si>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</si>
  <si>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</si>
  <si>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</si>
  <si>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</si>
  <si>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</si>
  <si>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</si>
  <si>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</si>
  <si>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</si>
  <si>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</si>
  <si>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</si>
  <si>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</si>
  <si>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</si>
  <si>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</si>
  <si>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</si>
  <si>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</si>
  <si>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</si>
  <si>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</si>
  <si>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</si>
  <si>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</si>
  <si>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</si>
  <si>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</si>
  <si>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</si>
  <si>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</si>
  <si>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</si>
  <si>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</si>
  <si>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</si>
  <si>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</si>
  <si>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</si>
  <si>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</si>
  <si>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</si>
  <si>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</si>
  <si>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</si>
  <si>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</si>
  <si>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</si>
  <si>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</si>
  <si>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</si>
  <si>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</si>
  <si>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</si>
  <si>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</si>
  <si>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</si>
  <si>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</si>
  <si>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</si>
  <si>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</si>
  <si>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</si>
  <si>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</si>
  <si>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</si>
  <si>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</si>
  <si>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</si>
  <si>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</si>
  <si>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</si>
  <si>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</si>
  <si>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</si>
  <si>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</si>
  <si>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</si>
  <si>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</si>
  <si>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</si>
  <si>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</si>
  <si>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</si>
  <si>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</si>
  <si>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</si>
  <si>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</si>
  <si>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</si>
  <si>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</si>
  <si>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</si>
  <si>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</si>
  <si>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</si>
  <si>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</si>
  <si>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</si>
  <si>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</si>
  <si>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</si>
  <si>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</si>
  <si>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</si>
  <si>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</si>
  <si>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</si>
  <si>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</si>
  <si>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</si>
  <si>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</si>
  <si>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</si>
  <si>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</si>
  <si>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</si>
  <si>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</si>
  <si>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</si>
  <si>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</si>
  <si>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</si>
  <si>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</si>
  <si>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</si>
  <si>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</si>
  <si>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</si>
  <si>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</si>
  <si>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</si>
  <si>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</si>
  <si>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</si>
  <si>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</si>
  <si>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</si>
  <si>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</si>
  <si>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</si>
  <si>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</si>
  <si>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</si>
  <si>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</si>
  <si>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</si>
  <si>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</si>
  <si>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</si>
  <si>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</si>
  <si>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</si>
  <si>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</si>
  <si>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</si>
  <si>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</si>
  <si>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</si>
  <si>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</si>
  <si>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</si>
  <si>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</si>
  <si>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</si>
  <si>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</si>
  <si>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</si>
  <si>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</si>
  <si>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</si>
  <si>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</si>
  <si>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</si>
  <si>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</si>
  <si>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</si>
  <si>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</si>
  <si>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</si>
  <si>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</si>
  <si>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</si>
  <si>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</si>
  <si>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</si>
  <si>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</si>
  <si>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</si>
  <si>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</si>
  <si>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</si>
  <si>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</si>
  <si>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</si>
  <si>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</si>
  <si>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</si>
  <si>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</si>
  <si>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</si>
  <si>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</si>
  <si>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</si>
  <si>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</si>
  <si>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</si>
  <si>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</si>
  <si>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</si>
  <si>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</si>
  <si>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</si>
  <si>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</si>
  <si>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</si>
  <si>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</si>
  <si>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</si>
  <si>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</si>
  <si>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</si>
  <si>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</si>
  <si>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</si>
  <si>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</si>
  <si>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</si>
  <si>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</si>
  <si>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</si>
  <si>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</si>
  <si>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</si>
  <si>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</si>
  <si>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</si>
  <si>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</si>
  <si>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</si>
  <si>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</si>
  <si>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</si>
  <si>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</si>
  <si>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</si>
  <si>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</si>
  <si>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</si>
  <si>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</si>
  <si>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</si>
  <si>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</si>
  <si>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</si>
  <si>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</si>
  <si>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</si>
  <si>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</si>
  <si>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</si>
  <si>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</si>
  <si>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</si>
  <si>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</si>
  <si>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</si>
  <si>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</si>
  <si>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</si>
  <si>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</si>
  <si>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</si>
  <si>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</si>
  <si>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</si>
  <si>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</si>
  <si>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</si>
  <si>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</si>
  <si>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</si>
  <si>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</si>
  <si>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</si>
  <si>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</si>
  <si>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</si>
  <si>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</si>
  <si>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</si>
  <si>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</si>
  <si>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</si>
  <si>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</si>
  <si>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</si>
  <si>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</si>
  <si>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</si>
  <si>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</si>
  <si>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</si>
  <si>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</si>
  <si>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</si>
  <si>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</si>
  <si>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</si>
  <si>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</si>
  <si>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</si>
  <si>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</si>
  <si>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</si>
  <si>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</si>
  <si>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</si>
  <si>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</si>
  <si>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</si>
  <si>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</si>
  <si>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</si>
  <si>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</si>
  <si>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</si>
  <si>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</si>
  <si>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</si>
  <si>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</si>
  <si>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</si>
  <si>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</si>
  <si>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</si>
  <si>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</si>
  <si>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</si>
  <si>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</si>
  <si>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</si>
  <si>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</si>
  <si>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</si>
  <si>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</si>
  <si>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</si>
  <si>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</si>
  <si>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</si>
  <si>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</si>
  <si>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</si>
  <si>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</si>
  <si>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</si>
  <si>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</si>
  <si>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</si>
  <si>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</si>
  <si>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</si>
  <si>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</si>
  <si>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</si>
  <si>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</si>
  <si>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</si>
  <si>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</si>
  <si>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</si>
  <si>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</si>
  <si>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</si>
  <si>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</si>
  <si>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</si>
  <si>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</si>
  <si>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</si>
  <si>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</si>
  <si>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</si>
  <si>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</si>
  <si>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</si>
  <si>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</si>
  <si>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</si>
  <si>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</si>
  <si>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</si>
  <si>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</si>
  <si>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</si>
  <si>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</si>
  <si>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</si>
  <si>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</si>
  <si>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</si>
  <si>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</si>
  <si>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</si>
  <si>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</si>
  <si>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</si>
  <si>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</si>
  <si>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</si>
  <si>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</si>
  <si>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</si>
  <si>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</si>
  <si>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</si>
  <si>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</si>
  <si>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</si>
  <si>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</si>
  <si>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</si>
  <si>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</si>
  <si>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</si>
  <si>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</si>
  <si>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</si>
  <si>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</si>
  <si>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</si>
  <si>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</si>
  <si>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</si>
  <si>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</si>
  <si>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</si>
  <si>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</si>
  <si>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</si>
  <si>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</si>
  <si>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</si>
  <si>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</si>
  <si>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</si>
  <si>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</si>
  <si>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</si>
  <si>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</si>
  <si>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</si>
  <si>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</si>
  <si>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</si>
  <si>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</si>
  <si>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</si>
  <si>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</si>
  <si>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</si>
  <si>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</si>
  <si>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</si>
  <si>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</si>
  <si>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</si>
  <si>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</si>
  <si>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</si>
  <si>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</si>
  <si>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</si>
  <si>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</si>
  <si>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</si>
  <si>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</si>
  <si>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</si>
  <si>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</si>
  <si>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</si>
  <si>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</si>
  <si>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</si>
  <si>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</si>
  <si>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</si>
  <si>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</si>
  <si>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</si>
  <si>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</si>
  <si>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</si>
  <si>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</si>
  <si>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</si>
  <si>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</si>
  <si>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</si>
  <si>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</si>
  <si>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</si>
  <si>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</si>
  <si>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</si>
  <si>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</si>
  <si>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</si>
  <si>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</si>
  <si>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</si>
  <si>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</si>
  <si>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</si>
  <si>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</si>
  <si>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</si>
  <si>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</si>
  <si>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</si>
  <si>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</si>
  <si>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</si>
  <si>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</si>
  <si>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</si>
  <si>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</si>
  <si>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</si>
  <si>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</si>
  <si>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</si>
  <si>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</si>
  <si>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</si>
  <si>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</si>
  <si>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</si>
  <si>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</si>
  <si>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</si>
  <si>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</si>
  <si>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</si>
  <si>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</si>
  <si>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</si>
  <si>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</si>
  <si>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</si>
  <si>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</si>
  <si>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</si>
  <si>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</si>
  <si>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</si>
  <si>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</si>
  <si>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</si>
  <si>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</si>
  <si>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</si>
  <si>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</si>
  <si>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</si>
  <si>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</si>
  <si>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</si>
  <si>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</si>
  <si>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</si>
  <si>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</si>
  <si>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</si>
  <si>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</si>
  <si>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</si>
  <si>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</si>
  <si>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</si>
  <si>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</si>
  <si>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</si>
  <si>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</si>
  <si>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</si>
  <si>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</si>
  <si>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</si>
  <si>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</si>
  <si>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</si>
  <si>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</si>
  <si>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</si>
  <si>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</si>
  <si>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</si>
  <si>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</si>
  <si>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</si>
  <si>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</si>
  <si>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</si>
  <si>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</si>
  <si>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</si>
  <si>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</si>
  <si>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</si>
  <si>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</si>
  <si>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</si>
  <si>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</si>
  <si>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</si>
  <si>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</si>
  <si>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</si>
  <si>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</si>
  <si>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</si>
  <si>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</si>
  <si>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</si>
  <si>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</si>
  <si>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</si>
  <si>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</si>
  <si>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</si>
  <si>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</si>
  <si>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</si>
  <si>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</si>
  <si>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</si>
  <si>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</si>
  <si>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</si>
  <si>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</si>
  <si>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</si>
  <si>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</si>
  <si>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</si>
  <si>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</si>
  <si>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</si>
  <si>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</si>
  <si>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</si>
  <si>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</si>
  <si>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</si>
  <si>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</si>
  <si>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</si>
  <si>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</si>
  <si>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</si>
  <si>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</si>
  <si>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</si>
  <si>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</si>
  <si>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</si>
  <si>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</si>
  <si>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</si>
  <si>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</si>
  <si>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</si>
  <si>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</si>
  <si>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</si>
  <si>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</si>
  <si>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</si>
  <si>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</si>
  <si>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</si>
  <si>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</si>
  <si>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</si>
  <si>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</si>
  <si>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</si>
  <si>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</si>
  <si>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</si>
  <si>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</si>
  <si>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</si>
  <si>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</si>
  <si>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</si>
  <si>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</si>
  <si>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</si>
  <si>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</si>
  <si>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</si>
  <si>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</si>
  <si>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</si>
  <si>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</si>
  <si>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</si>
  <si>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</si>
  <si>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</si>
  <si>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</si>
  <si>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</si>
  <si>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</si>
  <si>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</si>
  <si>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</si>
  <si>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</si>
  <si>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</si>
  <si>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</si>
  <si>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</si>
  <si>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</si>
  <si>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</si>
  <si>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</si>
  <si>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</si>
  <si>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</si>
  <si>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</si>
  <si>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</si>
  <si>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</si>
  <si>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</si>
  <si>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</si>
  <si>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</si>
  <si>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</si>
  <si>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</si>
  <si>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</si>
  <si>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</si>
  <si>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</si>
  <si>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</si>
  <si>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</si>
  <si>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</si>
  <si>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</si>
  <si>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</si>
  <si>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</si>
  <si>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</si>
  <si>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</si>
  <si>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</si>
  <si>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</si>
  <si>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</si>
  <si>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</si>
  <si>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</si>
  <si>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</si>
  <si>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</si>
  <si>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</si>
  <si>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</si>
  <si>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</si>
  <si>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</si>
  <si>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</si>
  <si>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</si>
  <si>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</si>
  <si>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</si>
  <si>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</si>
  <si>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</si>
  <si>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</si>
  <si>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</si>
  <si>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</si>
  <si>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</si>
  <si>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</si>
  <si>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</si>
  <si>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</si>
  <si>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</si>
  <si>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</si>
  <si>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</si>
  <si>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</si>
  <si>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</si>
  <si>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</si>
  <si>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</si>
  <si>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</si>
  <si>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</si>
  <si>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</si>
  <si>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</si>
  <si>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</si>
  <si>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</si>
  <si>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</si>
  <si>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</si>
  <si>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</si>
  <si>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</si>
  <si>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</si>
  <si>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</si>
  <si>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</si>
  <si>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</si>
  <si>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</si>
  <si>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</si>
  <si>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</si>
  <si>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</si>
  <si>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</si>
  <si>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</si>
  <si>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</si>
  <si>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</si>
  <si>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</si>
  <si>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</si>
  <si>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</si>
  <si>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</si>
  <si>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</si>
  <si>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</si>
  <si>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</si>
  <si>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</si>
  <si>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</si>
  <si>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</si>
  <si>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</si>
  <si>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</si>
  <si>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</si>
  <si>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</si>
  <si>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</si>
  <si>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</si>
  <si>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</si>
  <si>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</si>
  <si>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</si>
  <si>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</si>
  <si>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</si>
  <si>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</si>
  <si>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</si>
  <si>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</si>
  <si>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</si>
  <si>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</si>
  <si>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</si>
  <si>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</si>
  <si>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</si>
  <si>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</si>
  <si>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</si>
  <si>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</si>
  <si>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</si>
  <si>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</si>
  <si>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</si>
  <si>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</si>
  <si>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</si>
  <si>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</si>
  <si>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</si>
  <si>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</si>
  <si>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</si>
  <si>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</si>
  <si>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</si>
  <si>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</si>
  <si>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</si>
  <si>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</si>
  <si>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</si>
  <si>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</si>
  <si>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</si>
  <si>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</si>
  <si>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</si>
  <si>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</si>
  <si>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</si>
  <si>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</si>
  <si>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</si>
  <si>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</si>
  <si>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</si>
  <si>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</si>
  <si>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</si>
  <si>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</si>
  <si>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</si>
  <si>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</si>
  <si>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</si>
  <si>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</si>
  <si>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</si>
  <si>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</si>
  <si>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</si>
  <si>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</si>
  <si>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</si>
  <si>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</si>
  <si>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</si>
  <si>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</si>
  <si>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</si>
  <si>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</si>
  <si>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</si>
  <si>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</si>
  <si>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</si>
  <si>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</si>
  <si>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</si>
  <si>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</si>
  <si>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</si>
  <si>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</si>
  <si>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</si>
  <si>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</si>
  <si>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</si>
  <si>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</si>
  <si>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</si>
  <si>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</si>
  <si>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</si>
  <si>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</si>
  <si>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</si>
  <si>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</si>
  <si>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</si>
  <si>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</si>
  <si>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</si>
  <si>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</si>
  <si>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</si>
  <si>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</si>
  <si>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</si>
  <si>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</si>
  <si>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</si>
  <si>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</si>
  <si>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</si>
  <si>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</si>
  <si>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</si>
  <si>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</si>
  <si>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</si>
  <si>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</si>
  <si>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</si>
  <si>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</si>
  <si>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</si>
  <si>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</si>
  <si>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</si>
  <si>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</si>
  <si>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</si>
  <si>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</si>
  <si>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</si>
  <si>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</si>
  <si>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</si>
  <si>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</si>
  <si>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</si>
  <si>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</si>
  <si>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</si>
  <si>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</si>
  <si>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</si>
  <si>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</si>
  <si>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</si>
  <si>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</si>
  <si>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</si>
  <si>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</si>
  <si>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</si>
  <si>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</si>
  <si>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</si>
  <si>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</si>
  <si>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</si>
  <si>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</si>
  <si>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</si>
  <si>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</si>
  <si>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</si>
  <si>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</si>
  <si>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</si>
  <si>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</si>
  <si>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</si>
  <si>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</si>
  <si>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</si>
  <si>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</si>
  <si>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</si>
  <si>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</si>
  <si>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</si>
  <si>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</si>
  <si>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</si>
  <si>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</si>
  <si>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</si>
  <si>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</si>
  <si>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</si>
  <si>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</si>
  <si>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</si>
  <si>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</si>
  <si>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</si>
  <si>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</si>
  <si>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</si>
  <si>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</si>
  <si>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</si>
  <si>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</si>
  <si>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</si>
  <si>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</si>
  <si>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</si>
  <si>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</si>
  <si>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</si>
  <si>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</si>
  <si>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</si>
  <si>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</si>
  <si>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</si>
  <si>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</si>
  <si>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</si>
  <si>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</si>
  <si>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</si>
  <si>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</si>
  <si>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</si>
  <si>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</si>
  <si>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</si>
  <si>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</si>
  <si>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</si>
  <si>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</si>
  <si>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</si>
  <si>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</si>
  <si>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</si>
  <si>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</si>
  <si>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</si>
  <si>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</si>
  <si>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</si>
  <si>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</si>
  <si>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</si>
  <si>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</si>
  <si>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</si>
  <si>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</si>
  <si>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</si>
  <si>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</si>
  <si>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</si>
  <si>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</si>
  <si>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</si>
  <si>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</si>
  <si>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</si>
  <si>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</si>
  <si>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</si>
  <si>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</si>
  <si>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</si>
  <si>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</si>
  <si>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</si>
  <si>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</si>
  <si>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</si>
  <si>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</si>
  <si>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</si>
  <si>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</si>
  <si>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</si>
  <si>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</si>
  <si>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</si>
  <si>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</si>
  <si>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</si>
  <si>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</si>
  <si>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</si>
  <si>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</si>
  <si>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</si>
  <si>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</si>
  <si>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</si>
  <si>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</si>
  <si>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</si>
  <si>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</si>
  <si>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</si>
  <si>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</si>
  <si>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</si>
  <si>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</si>
  <si>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</si>
  <si>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</si>
  <si>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</si>
  <si>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</si>
  <si>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</si>
  <si>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</si>
  <si>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</si>
  <si>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</si>
  <si>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</si>
  <si>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</si>
  <si>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</si>
  <si>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</si>
  <si>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</si>
  <si>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</si>
  <si>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</si>
  <si>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</si>
  <si>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</si>
  <si>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</si>
  <si>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</si>
  <si>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</si>
  <si>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</si>
  <si>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</si>
  <si>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</si>
  <si>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</si>
  <si>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</si>
  <si>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</si>
  <si>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</si>
  <si>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</si>
  <si>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</si>
  <si>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</si>
  <si>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</si>
  <si>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</si>
  <si>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</si>
  <si>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</si>
  <si>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</si>
  <si>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</si>
  <si>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</si>
  <si>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</si>
  <si>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</si>
  <si>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</si>
  <si>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</si>
  <si>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</si>
  <si>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</si>
  <si>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</si>
  <si>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</si>
  <si>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</si>
  <si>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</si>
  <si>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</si>
  <si>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</si>
  <si>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</si>
  <si>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</si>
  <si>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</si>
  <si>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</si>
  <si>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</si>
  <si>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</si>
  <si>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</si>
  <si>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</si>
  <si>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</si>
  <si>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</si>
  <si>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</si>
  <si>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</si>
  <si>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</si>
  <si>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</si>
  <si>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</si>
  <si>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</si>
  <si>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</si>
  <si>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</si>
  <si>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</si>
  <si>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</si>
  <si>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</si>
  <si>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</si>
  <si>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</si>
  <si>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</si>
  <si>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</si>
  <si>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</si>
  <si>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</si>
  <si>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</si>
  <si>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</si>
  <si>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</si>
  <si>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</si>
  <si>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</si>
  <si>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</si>
  <si>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</si>
  <si>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</si>
  <si>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</si>
  <si>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</si>
  <si>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</si>
  <si>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</si>
  <si>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</si>
  <si>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</si>
  <si>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</si>
  <si>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</si>
  <si>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</si>
  <si>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</si>
  <si>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</si>
  <si>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</si>
  <si>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</si>
  <si>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</si>
  <si>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</si>
  <si>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</si>
  <si>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</si>
  <si>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</si>
  <si>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</si>
  <si>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</si>
  <si>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</si>
  <si>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</si>
  <si>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</si>
  <si>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</si>
  <si>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</si>
  <si>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</si>
  <si>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</si>
  <si>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</si>
  <si>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</si>
  <si>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</si>
  <si>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</si>
  <si>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</si>
  <si>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</si>
  <si>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</si>
  <si>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</si>
  <si>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</si>
  <si>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</si>
  <si>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</si>
  <si>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</si>
  <si>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</si>
  <si>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</si>
  <si>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</si>
  <si>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</si>
  <si>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</si>
  <si>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</si>
  <si>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</si>
  <si>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</si>
  <si>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</si>
  <si>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</si>
  <si>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</si>
  <si>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</si>
  <si>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</si>
  <si>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</si>
  <si>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</si>
  <si>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</si>
  <si>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</si>
  <si>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</si>
  <si>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</si>
  <si>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</si>
  <si>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</si>
  <si>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</si>
  <si>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</si>
  <si>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</si>
  <si>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</si>
  <si>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</si>
  <si>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</si>
  <si>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</si>
  <si>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</si>
  <si>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</si>
  <si>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</si>
  <si>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</si>
  <si>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</si>
  <si>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</si>
  <si>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</si>
  <si>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</si>
  <si>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</si>
  <si>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</si>
  <si>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</si>
  <si>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</si>
  <si>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</si>
  <si>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</si>
  <si>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</si>
  <si>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</si>
  <si>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</si>
  <si>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</si>
  <si>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</si>
  <si>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</si>
  <si>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</si>
  <si>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</si>
  <si>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</si>
  <si>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</si>
  <si>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</si>
  <si>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</si>
  <si>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</si>
  <si>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</si>
  <si>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</si>
  <si>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</si>
  <si>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</si>
  <si>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</si>
  <si>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</si>
  <si>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</si>
  <si>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</si>
  <si>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</si>
  <si>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</si>
  <si>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</si>
  <si>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</si>
  <si>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</si>
  <si>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</si>
  <si>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</si>
  <si>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</si>
  <si>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</si>
  <si>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</si>
  <si>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</si>
  <si>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</si>
  <si>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</si>
  <si>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</si>
  <si>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</si>
  <si>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</si>
  <si>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</si>
  <si>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</si>
  <si>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</si>
  <si>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</si>
  <si>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</si>
  <si>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</si>
  <si>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</si>
  <si>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</si>
  <si>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</si>
  <si>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</si>
  <si>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</si>
  <si>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</si>
  <si>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</si>
  <si>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</si>
  <si>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</si>
  <si>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</si>
  <si>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</si>
  <si>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</si>
  <si>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</si>
  <si>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</si>
  <si>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</si>
  <si>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</si>
  <si>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</si>
  <si>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</si>
  <si>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</si>
  <si>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</si>
  <si>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</si>
  <si>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</si>
  <si>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</si>
  <si>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</si>
  <si>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</si>
  <si>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</si>
  <si>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</si>
  <si>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</si>
  <si>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</si>
  <si>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</si>
  <si>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</si>
  <si>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</si>
  <si>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</si>
  <si>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</si>
  <si>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</si>
  <si>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</si>
  <si>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</si>
  <si>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</si>
  <si>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</si>
  <si>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</si>
  <si>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</si>
  <si>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</si>
  <si>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</si>
  <si>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</si>
  <si>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</si>
  <si>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</si>
  <si>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</si>
  <si>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</si>
  <si>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</si>
  <si>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</si>
  <si>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</si>
  <si>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</si>
  <si>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</si>
  <si>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</si>
  <si>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</si>
  <si>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</si>
  <si>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</si>
  <si>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</si>
  <si>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</si>
  <si>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</si>
  <si>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</si>
  <si>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</si>
  <si>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</si>
  <si>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</si>
  <si>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</si>
  <si>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</si>
  <si>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</si>
  <si>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</si>
  <si>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</si>
  <si>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</si>
  <si>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</si>
  <si>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</si>
  <si>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</si>
  <si>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</si>
  <si>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</si>
  <si>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</si>
  <si>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</si>
  <si>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</si>
  <si>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</si>
  <si>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</si>
  <si>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</si>
  <si>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</si>
  <si>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</si>
  <si>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</si>
  <si>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</si>
  <si>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</si>
  <si>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</si>
  <si>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</si>
  <si>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</si>
  <si>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</si>
  <si>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</si>
  <si>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</si>
  <si>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</si>
  <si>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</si>
  <si>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</si>
  <si>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</si>
  <si>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</si>
  <si>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</si>
  <si>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</si>
  <si>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</si>
  <si>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</si>
  <si>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</si>
  <si>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</si>
  <si>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</si>
  <si>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</si>
  <si>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</si>
  <si>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</si>
  <si>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</si>
  <si>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</si>
  <si>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</si>
  <si>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</si>
  <si>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</si>
  <si>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</si>
  <si>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</si>
  <si>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</si>
  <si>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</si>
  <si>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</si>
  <si>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</si>
  <si>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</si>
  <si>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</si>
  <si>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</si>
  <si>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</si>
  <si>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</si>
  <si>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</si>
  <si>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</si>
  <si>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</si>
  <si>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</si>
  <si>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</si>
  <si>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</si>
  <si>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</si>
  <si>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</si>
  <si>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</si>
  <si>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</si>
  <si>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</si>
  <si>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</si>
  <si>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</si>
  <si>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</si>
  <si>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</si>
  <si>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</si>
  <si>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</si>
  <si>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</si>
  <si>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</si>
  <si>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</si>
  <si>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</si>
  <si>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</si>
  <si>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</si>
  <si>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</si>
  <si>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</si>
  <si>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</si>
  <si>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</si>
  <si>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</si>
  <si>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</si>
  <si>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</si>
  <si>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</si>
  <si>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</si>
  <si>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</si>
  <si>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</si>
  <si>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</si>
  <si>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</si>
  <si>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</si>
  <si>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</si>
  <si>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</si>
  <si>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</si>
  <si>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</si>
  <si>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</si>
  <si>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</si>
  <si>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</si>
  <si>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</si>
  <si>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</si>
  <si>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</si>
  <si>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</si>
  <si>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</si>
  <si>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</si>
  <si>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</si>
  <si>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</si>
  <si>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</si>
  <si>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</si>
  <si>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</si>
  <si>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</si>
  <si>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</si>
  <si>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</si>
  <si>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</si>
  <si>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</si>
  <si>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</si>
  <si>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</si>
  <si>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</si>
  <si>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</si>
  <si>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</si>
  <si>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</si>
  <si>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</si>
  <si>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</si>
  <si>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</si>
  <si>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</si>
  <si>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</si>
  <si>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</si>
  <si>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</si>
  <si>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</si>
  <si>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</si>
  <si>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</si>
  <si>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</si>
  <si>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</si>
  <si>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</si>
  <si>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</si>
  <si>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</si>
  <si>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</si>
  <si>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</si>
  <si>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</si>
  <si>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</si>
  <si>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</si>
  <si>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</si>
  <si>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</si>
  <si>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</si>
  <si>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</si>
  <si>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</si>
  <si>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</si>
  <si>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</si>
  <si>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</si>
  <si>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</si>
  <si>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</si>
  <si>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</si>
  <si>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</si>
  <si>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</si>
  <si>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</si>
  <si>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</si>
  <si>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</si>
  <si>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</si>
  <si>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</si>
  <si>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</si>
  <si>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</si>
  <si>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</si>
  <si>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</si>
  <si>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</si>
  <si>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</si>
  <si>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</si>
  <si>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</si>
  <si>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</si>
  <si>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</si>
  <si>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</si>
  <si>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</si>
  <si>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</si>
  <si>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</si>
  <si>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</si>
  <si>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</si>
  <si>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</si>
  <si>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</si>
  <si>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</si>
  <si>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</si>
  <si>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</si>
  <si>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</si>
  <si>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</si>
  <si>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</si>
  <si>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</si>
  <si>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</si>
  <si>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</si>
  <si>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</si>
  <si>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</si>
  <si>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</si>
  <si>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</si>
  <si>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</si>
  <si>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</si>
  <si>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</si>
  <si>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</si>
  <si>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</si>
  <si>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</si>
  <si>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</si>
  <si>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</si>
  <si>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</si>
  <si>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</si>
  <si>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</si>
  <si>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</si>
  <si>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</si>
  <si>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</si>
  <si>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</si>
  <si>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</si>
  <si>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</si>
  <si>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</si>
  <si>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</si>
  <si>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</si>
  <si>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</si>
  <si>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</si>
  <si>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</si>
  <si>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</si>
  <si>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</si>
  <si>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</si>
  <si>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</si>
  <si>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</si>
  <si>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</si>
  <si>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</si>
  <si>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</si>
  <si>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</si>
  <si>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</si>
  <si>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</si>
  <si>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</si>
  <si>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</si>
  <si>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</si>
  <si>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</si>
  <si>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</si>
  <si>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</si>
  <si>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</si>
  <si>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</si>
  <si>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</si>
  <si>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</si>
  <si>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</si>
  <si>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</si>
  <si>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</si>
  <si>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</si>
  <si>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</si>
  <si>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</si>
  <si>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</si>
  <si>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</si>
  <si>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</si>
  <si>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</si>
  <si>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</si>
  <si>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</si>
  <si>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</si>
  <si>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</si>
  <si>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</si>
  <si>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</si>
  <si>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</si>
  <si>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</si>
  <si>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</si>
  <si>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</si>
  <si>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</si>
  <si>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</si>
  <si>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</si>
  <si>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</si>
  <si>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</si>
  <si>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</si>
  <si>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</si>
  <si>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</si>
  <si>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</si>
  <si>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</si>
  <si>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</si>
  <si>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</si>
  <si>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</si>
  <si>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</si>
  <si>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</si>
  <si>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</si>
  <si>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</si>
  <si>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</si>
  <si>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</si>
  <si>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</si>
  <si>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</si>
  <si>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</si>
  <si>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</si>
  <si>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</si>
  <si>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</si>
  <si>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</si>
  <si>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</si>
  <si>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</si>
  <si>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</si>
  <si>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</si>
  <si>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</si>
  <si>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</si>
  <si>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</si>
  <si>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</si>
  <si>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</si>
  <si>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</si>
  <si>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</si>
  <si>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</si>
  <si>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</si>
  <si>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</si>
  <si>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</si>
  <si>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</si>
  <si>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</si>
  <si>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</si>
  <si>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</si>
  <si>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</si>
  <si>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</si>
  <si>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</si>
  <si>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</si>
  <si>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</si>
  <si>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</si>
  <si>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</si>
  <si>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</si>
  <si>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</si>
  <si>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</si>
  <si>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</si>
  <si>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</si>
  <si>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</si>
  <si>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</si>
  <si>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</si>
  <si>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</si>
  <si>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</si>
  <si>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</si>
  <si>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</si>
  <si>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</si>
  <si>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</si>
  <si>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</si>
  <si>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</si>
  <si>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</si>
  <si>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</si>
  <si>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</si>
  <si>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</si>
  <si>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</si>
  <si>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</si>
  <si>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</si>
  <si>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</si>
  <si>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</si>
  <si>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</si>
  <si>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</si>
  <si>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</si>
  <si>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</si>
  <si>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</si>
  <si>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</si>
  <si>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</si>
  <si>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</si>
  <si>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</si>
  <si>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</si>
  <si>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</si>
  <si>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</si>
  <si>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</si>
  <si>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</si>
  <si>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</si>
  <si>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</si>
  <si>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</si>
  <si>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</si>
  <si>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</si>
  <si>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</si>
  <si>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</si>
  <si>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</si>
  <si>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</si>
  <si>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</si>
  <si>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</si>
  <si>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</si>
  <si>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</si>
  <si>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</si>
  <si>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</si>
  <si>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</si>
  <si>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</si>
  <si>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</si>
  <si>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</si>
  <si>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</si>
  <si>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</si>
  <si>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</si>
  <si>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</si>
  <si>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</si>
  <si>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</si>
  <si>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</si>
  <si>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</si>
  <si>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</si>
  <si>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</si>
  <si>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</si>
  <si>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</si>
  <si>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</si>
  <si>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</si>
  <si>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</si>
  <si>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</si>
  <si>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</si>
  <si>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</si>
  <si>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</si>
  <si>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</si>
  <si>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</si>
  <si>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</si>
  <si>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</si>
  <si>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</si>
  <si>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</si>
  <si>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</si>
  <si>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</si>
  <si>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</si>
  <si>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</si>
  <si>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</si>
  <si>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</si>
  <si>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</si>
  <si>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</si>
  <si>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</si>
  <si>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</si>
  <si>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</si>
  <si>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</si>
  <si>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</si>
  <si>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</si>
  <si>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</si>
  <si>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</si>
  <si>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</si>
  <si>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</si>
  <si>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</si>
  <si>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</si>
  <si>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</si>
  <si>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</si>
  <si>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</si>
  <si>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</si>
  <si>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</si>
  <si>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</si>
  <si>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</si>
  <si>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</si>
  <si>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</si>
  <si>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</si>
  <si>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</si>
  <si>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</si>
  <si>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</si>
  <si>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</si>
  <si>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</si>
  <si>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</si>
  <si>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</si>
  <si>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</si>
  <si>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</si>
  <si>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</si>
  <si>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</si>
  <si>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</si>
  <si>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</si>
  <si>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</si>
  <si>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</si>
  <si>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</si>
  <si>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</si>
  <si>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</si>
  <si>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</si>
  <si>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</si>
  <si>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</si>
  <si>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</si>
  <si>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</si>
  <si>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</si>
  <si>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</si>
  <si>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</si>
  <si>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</si>
  <si>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</si>
  <si>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</si>
  <si>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</si>
  <si>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</si>
  <si>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</si>
  <si>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</si>
  <si>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</si>
  <si>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</si>
  <si>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</si>
  <si>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</si>
  <si>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</si>
  <si>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</si>
  <si>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</si>
  <si>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</si>
  <si>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</si>
  <si>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</si>
  <si>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</si>
  <si>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</si>
  <si>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</si>
  <si>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</si>
  <si>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</si>
  <si>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</si>
  <si>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</si>
  <si>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</si>
  <si>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</si>
  <si>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</si>
  <si>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</si>
  <si>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</si>
  <si>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</si>
  <si>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</si>
  <si>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</si>
  <si>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</si>
  <si>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</si>
  <si>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</si>
  <si>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</si>
  <si>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</si>
  <si>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</si>
  <si>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</si>
  <si>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</si>
  <si>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</si>
  <si>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</si>
  <si>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</si>
  <si>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</si>
  <si>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</si>
  <si>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</si>
  <si>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</si>
  <si>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</si>
  <si>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</si>
  <si>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</si>
  <si>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</si>
  <si>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</si>
  <si>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</si>
  <si>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</si>
  <si>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</si>
  <si>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</si>
  <si>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</si>
  <si>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</si>
  <si>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</si>
  <si>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</si>
  <si>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</si>
  <si>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</si>
  <si>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</si>
  <si>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</si>
  <si>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</si>
  <si>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</si>
  <si>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</si>
  <si>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</si>
  <si>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</si>
  <si>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</si>
  <si>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</si>
  <si>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</si>
  <si>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</si>
  <si>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</si>
  <si>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</si>
  <si>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</si>
  <si>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</si>
  <si>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</si>
  <si>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</si>
  <si>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</si>
  <si>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</si>
  <si>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</si>
  <si>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</si>
  <si>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</si>
  <si>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</si>
  <si>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</si>
  <si>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</si>
  <si>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</si>
  <si>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</si>
  <si>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</si>
  <si>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</si>
  <si>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</si>
  <si>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</si>
  <si>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</si>
  <si>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</si>
  <si>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</si>
  <si>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</si>
  <si>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</si>
  <si>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</si>
  <si>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</si>
  <si>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</si>
  <si>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</si>
  <si>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</si>
  <si>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</si>
  <si>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</si>
  <si>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</si>
  <si>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</si>
  <si>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</si>
  <si>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</si>
  <si>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</si>
  <si>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</si>
  <si>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</si>
  <si>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</si>
  <si>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</si>
  <si>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</si>
  <si>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</si>
  <si>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</si>
  <si>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</si>
  <si>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</si>
  <si>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</si>
  <si>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</si>
  <si>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</si>
  <si>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</si>
  <si>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</si>
  <si>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</si>
  <si>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</si>
  <si>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</si>
  <si>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</si>
  <si>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</si>
  <si>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</si>
  <si>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</si>
  <si>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</si>
  <si>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</si>
  <si>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</si>
  <si>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</si>
  <si>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</si>
  <si>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</si>
  <si>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</si>
  <si>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</si>
  <si>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</si>
  <si>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</si>
  <si>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</si>
  <si>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</si>
  <si>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</si>
  <si>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</si>
  <si>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</si>
  <si>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</si>
  <si>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</si>
  <si>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</si>
  <si>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</si>
  <si>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</si>
  <si>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</si>
  <si>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</si>
  <si>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</si>
  <si>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</si>
  <si>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</si>
  <si>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</si>
  <si>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</si>
  <si>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</si>
  <si>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</si>
  <si>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</si>
  <si>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</si>
  <si>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</si>
  <si>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</si>
  <si>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</si>
  <si>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</si>
  <si>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</si>
  <si>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</si>
  <si>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</si>
  <si>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</si>
  <si>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</si>
  <si>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</si>
  <si>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</si>
  <si>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</si>
  <si>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</si>
  <si>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</si>
  <si>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</si>
  <si>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</si>
  <si>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</si>
  <si>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</si>
  <si>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</si>
  <si>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</si>
  <si>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</si>
  <si>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</si>
  <si>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</si>
  <si>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</si>
  <si>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</si>
  <si>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</si>
  <si>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</si>
  <si>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</si>
  <si>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</si>
  <si>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</si>
  <si>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</si>
  <si>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</si>
  <si>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</si>
  <si>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</si>
  <si>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</si>
  <si>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</si>
  <si>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</si>
  <si>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</si>
  <si>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</si>
  <si>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</si>
  <si>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</si>
  <si>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</si>
  <si>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</si>
  <si>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</si>
  <si>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</si>
  <si>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</si>
  <si>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</si>
  <si>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</si>
  <si>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</si>
  <si>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</si>
  <si>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</si>
  <si>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</si>
  <si>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</si>
  <si>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</si>
  <si>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</si>
  <si>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</si>
  <si>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</si>
  <si>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</si>
  <si>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</si>
  <si>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</si>
  <si>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</si>
  <si>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</si>
  <si>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</si>
  <si>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</si>
  <si>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</si>
  <si>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</si>
  <si>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</si>
  <si>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</si>
  <si>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</si>
  <si>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</si>
  <si>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</si>
  <si>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</si>
  <si>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</si>
  <si>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</si>
  <si>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</si>
  <si>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</si>
  <si>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</si>
  <si>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</si>
  <si>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</si>
  <si>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</si>
  <si>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</si>
  <si>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</si>
  <si>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</si>
  <si>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</si>
  <si>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</si>
  <si>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</si>
  <si>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</si>
  <si>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</si>
  <si>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</si>
  <si>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</si>
  <si>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</si>
  <si>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</si>
  <si>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</si>
  <si>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</si>
  <si>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</si>
  <si>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</si>
  <si>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</si>
  <si>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</si>
  <si>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</si>
  <si>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</si>
  <si>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</si>
  <si>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</si>
  <si>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</si>
  <si>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</si>
  <si>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</si>
  <si>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</si>
  <si>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</si>
  <si>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</si>
  <si>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</si>
  <si>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</si>
  <si>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</si>
  <si>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</si>
  <si>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</si>
  <si>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</si>
  <si>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</si>
  <si>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</si>
  <si>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</si>
  <si>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</si>
  <si>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</si>
  <si>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</si>
  <si>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</si>
  <si>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</si>
  <si>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</si>
  <si>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</si>
  <si>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</si>
  <si>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</si>
  <si>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</si>
  <si>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</si>
  <si>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</si>
  <si>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</si>
  <si>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</si>
  <si>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</si>
  <si>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</si>
  <si>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</si>
  <si>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</si>
  <si>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</si>
  <si>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</si>
  <si>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</si>
  <si>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</si>
  <si>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</si>
  <si>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</si>
  <si>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</si>
  <si>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</si>
  <si>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</si>
  <si>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</si>
  <si>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</si>
  <si>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</si>
  <si>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</si>
  <si>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</si>
  <si>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</si>
  <si>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</si>
  <si>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</si>
  <si>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</si>
  <si>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</si>
  <si>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</si>
  <si>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</si>
  <si>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</si>
  <si>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</si>
  <si>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</si>
  <si>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</si>
  <si>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</si>
  <si>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</si>
  <si>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</si>
  <si>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</si>
  <si>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</si>
  <si>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</si>
  <si>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</si>
  <si>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</si>
  <si>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</si>
  <si>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</si>
  <si>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</si>
  <si>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</si>
  <si>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</si>
  <si>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</si>
  <si>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</si>
  <si>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</si>
  <si>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</si>
  <si>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</si>
  <si>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</si>
  <si>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</si>
  <si>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</si>
  <si>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</si>
  <si>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</si>
  <si>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</si>
  <si>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</si>
  <si>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</si>
  <si>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</si>
  <si>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</si>
  <si>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</si>
  <si>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</si>
  <si>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</si>
  <si>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</si>
  <si>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</si>
  <si>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</si>
  <si>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</si>
  <si>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</si>
  <si>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</si>
  <si>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</si>
  <si>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</si>
  <si>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</si>
  <si>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</si>
  <si>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</si>
  <si>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</si>
  <si>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</si>
  <si>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</si>
  <si>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</si>
  <si>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</si>
  <si>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</si>
  <si>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</si>
  <si>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</si>
  <si>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</si>
  <si>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</si>
  <si>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</si>
  <si>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</si>
  <si>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</si>
  <si>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</si>
  <si>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</si>
  <si>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</si>
  <si>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</si>
  <si>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</si>
  <si>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</si>
  <si>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</si>
  <si>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</si>
  <si>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</si>
  <si>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</si>
  <si>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</si>
  <si>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</si>
  <si>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</si>
  <si>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</si>
  <si>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</si>
  <si>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</si>
  <si>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</si>
  <si>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</si>
  <si>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</si>
  <si>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</si>
  <si>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</si>
  <si>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</si>
  <si>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</si>
  <si>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</si>
  <si>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</si>
  <si>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</si>
  <si>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</si>
  <si>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</si>
  <si>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</si>
  <si>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</si>
  <si>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</si>
  <si>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</si>
  <si>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</si>
  <si>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</si>
  <si>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</si>
  <si>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</si>
  <si>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</si>
  <si>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</si>
  <si>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</si>
  <si>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</si>
  <si>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</si>
  <si>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</si>
  <si>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</si>
  <si>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</si>
  <si>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</si>
  <si>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</si>
  <si>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</si>
  <si>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</si>
  <si>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</si>
  <si>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</si>
  <si>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</si>
  <si>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</si>
  <si>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</si>
  <si>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</si>
  <si>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</si>
  <si>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</si>
  <si>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</si>
  <si>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</si>
  <si>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</si>
  <si>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</si>
  <si>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</si>
  <si>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</si>
  <si>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</si>
  <si>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</si>
  <si>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</si>
  <si>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</si>
  <si>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</si>
  <si>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</si>
  <si>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</si>
  <si>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</si>
  <si>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</si>
  <si>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</si>
  <si>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</si>
  <si>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</si>
  <si>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</si>
  <si>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</si>
  <si>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</si>
  <si>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</si>
  <si>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</si>
  <si>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</si>
  <si>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</si>
  <si>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</si>
  <si>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</si>
  <si>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</si>
  <si>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</si>
  <si>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</si>
  <si>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</si>
  <si>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</si>
  <si>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</si>
  <si>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</si>
  <si>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</si>
  <si>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</si>
  <si>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</si>
  <si>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</si>
  <si>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</si>
  <si>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</si>
  <si>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</si>
  <si>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</si>
  <si>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</si>
  <si>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</si>
  <si>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</si>
  <si>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</si>
  <si>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</si>
  <si>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</si>
  <si>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</si>
  <si>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</si>
  <si>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</si>
  <si>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</si>
  <si>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</si>
  <si>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</si>
  <si>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</si>
  <si>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</si>
  <si>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</si>
  <si>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</si>
  <si>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</si>
  <si>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</si>
  <si>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</si>
  <si>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</si>
  <si>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</si>
  <si>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</si>
  <si>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</si>
  <si>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</si>
  <si>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</si>
  <si>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</si>
  <si>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</si>
  <si>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</si>
  <si>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</si>
  <si>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</si>
  <si>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</si>
  <si>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</si>
  <si>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</si>
  <si>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</si>
  <si>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</si>
  <si>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</si>
  <si>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</si>
  <si>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</si>
  <si>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</si>
  <si>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</si>
  <si>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</si>
  <si>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</si>
  <si>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</si>
  <si>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</si>
  <si>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</si>
  <si>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</si>
  <si>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</si>
  <si>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</si>
  <si>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</si>
  <si>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</si>
  <si>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</si>
  <si>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</si>
  <si>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</si>
  <si>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</si>
  <si>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</si>
  <si>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</si>
  <si>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</si>
  <si>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</si>
  <si>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</si>
  <si>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</si>
  <si>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</si>
  <si>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</si>
  <si>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</si>
  <si>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</si>
  <si>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</si>
  <si>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</si>
  <si>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</si>
  <si>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</si>
  <si>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</si>
  <si>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</si>
  <si>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</si>
  <si>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</si>
  <si>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</si>
  <si>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</si>
  <si>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</si>
  <si>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</si>
  <si>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</si>
  <si>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</si>
  <si>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</si>
  <si>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</si>
  <si>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</si>
  <si>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</si>
  <si>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</si>
  <si>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</si>
  <si>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</si>
  <si>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</si>
  <si>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</si>
  <si>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</si>
  <si>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</si>
  <si>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</si>
  <si>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</si>
  <si>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</si>
  <si>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</si>
  <si>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</si>
  <si>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</si>
  <si>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</si>
  <si>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</si>
  <si>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</si>
  <si>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</si>
  <si>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</si>
  <si>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</si>
  <si>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</si>
  <si>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</si>
  <si>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</si>
  <si>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</si>
  <si>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</si>
  <si>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</si>
  <si>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</si>
  <si>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</si>
  <si>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</si>
  <si>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</si>
  <si>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</si>
  <si>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</si>
  <si>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</si>
  <si>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</si>
  <si>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</si>
  <si>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</si>
  <si>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</si>
  <si>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</si>
  <si>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</si>
  <si>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</si>
  <si>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</si>
  <si>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</si>
  <si>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</si>
  <si>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</si>
  <si>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</si>
  <si>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</si>
  <si>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</si>
  <si>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</si>
  <si>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</si>
  <si>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</si>
  <si>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</si>
  <si>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</si>
  <si>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</si>
  <si>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</si>
  <si>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</si>
  <si>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</si>
  <si>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</si>
  <si>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</si>
  <si>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</si>
  <si>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</si>
  <si>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</si>
  <si>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</si>
  <si>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</si>
  <si>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</si>
  <si>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</si>
  <si>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</si>
  <si>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</si>
  <si>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</si>
  <si>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</si>
  <si>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</si>
  <si>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</si>
  <si>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</si>
  <si>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</si>
  <si>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</si>
  <si>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</si>
  <si>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</si>
  <si>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</si>
  <si>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</si>
  <si>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</si>
  <si>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</si>
  <si>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</si>
  <si>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</si>
  <si>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</si>
  <si>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</si>
  <si>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</si>
  <si>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</si>
  <si>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</si>
  <si>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</si>
  <si>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</si>
  <si>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</si>
  <si>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</si>
  <si>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</si>
  <si>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</si>
  <si>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</si>
  <si>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</si>
  <si>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</si>
  <si>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</si>
  <si>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</si>
  <si>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</si>
  <si>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</si>
  <si>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</si>
  <si>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</si>
  <si>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</si>
  <si>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</si>
  <si>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</si>
  <si>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</si>
  <si>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</si>
  <si>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</si>
  <si>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</si>
  <si>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</si>
  <si>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</si>
  <si>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</si>
  <si>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</si>
  <si>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</si>
  <si>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</si>
  <si>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</si>
  <si>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</si>
  <si>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</si>
  <si>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</si>
  <si>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</si>
  <si>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</si>
  <si>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</si>
  <si>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</si>
  <si>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</si>
  <si>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</si>
  <si>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</si>
  <si>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</si>
  <si>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</si>
  <si>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</si>
  <si>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</si>
  <si>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</si>
  <si>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</si>
  <si>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</si>
  <si>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</si>
  <si>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</si>
  <si>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</si>
  <si>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</si>
  <si>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</si>
  <si>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</si>
  <si>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</si>
  <si>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</si>
  <si>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</si>
  <si>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</si>
  <si>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</si>
  <si>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</si>
  <si>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</si>
  <si>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</si>
  <si>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</si>
  <si>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</si>
  <si>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</si>
  <si>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</si>
  <si>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</si>
  <si>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</si>
  <si>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</si>
  <si>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</si>
  <si>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</si>
  <si>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</si>
  <si>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</si>
  <si>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</si>
  <si>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</si>
  <si>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</si>
  <si>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</si>
  <si>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</si>
  <si>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</si>
  <si>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</si>
  <si>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</si>
  <si>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</si>
  <si>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</si>
  <si>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</si>
  <si>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</si>
  <si>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</si>
  <si>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</si>
  <si>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</si>
  <si>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</si>
  <si>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</si>
  <si>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</si>
  <si>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</si>
  <si>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</si>
  <si>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</si>
  <si>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</si>
  <si>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</si>
  <si>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</si>
  <si>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</si>
  <si>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</si>
  <si>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</si>
  <si>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</si>
  <si>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</si>
  <si>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</si>
  <si>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</si>
  <si>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</si>
  <si>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</si>
  <si>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</si>
  <si>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</si>
  <si>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</si>
  <si>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</si>
  <si>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</si>
  <si>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</si>
  <si>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</si>
  <si>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</si>
  <si>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</si>
  <si>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</si>
  <si>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</si>
  <si>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</si>
  <si>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</si>
  <si>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</si>
  <si>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</si>
  <si>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</si>
  <si>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</si>
  <si>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</si>
  <si>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</si>
  <si>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</si>
  <si>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</si>
  <si>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</si>
  <si>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</si>
  <si>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</si>
  <si>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</si>
  <si>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</si>
  <si>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</si>
  <si>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</si>
  <si>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</si>
  <si>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</si>
  <si>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</si>
  <si>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</si>
  <si>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</si>
  <si>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</si>
  <si>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</si>
  <si>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</si>
  <si>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</si>
  <si>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</si>
  <si>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</si>
  <si>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</si>
  <si>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</si>
  <si>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</si>
  <si>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</si>
  <si>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</si>
  <si>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</si>
  <si>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</si>
  <si>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</si>
  <si>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</si>
  <si>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</si>
  <si>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</si>
  <si>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</si>
  <si>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</si>
  <si>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</si>
  <si>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</si>
  <si>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</si>
  <si>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</si>
  <si>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</si>
  <si>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</si>
  <si>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</si>
  <si>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</si>
  <si>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</si>
  <si>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</si>
  <si>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</si>
  <si>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</si>
  <si>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</si>
  <si>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</si>
  <si>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</si>
  <si>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</si>
  <si>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</si>
  <si>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</si>
  <si>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</si>
  <si>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</si>
  <si>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</si>
  <si>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</si>
  <si>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</si>
  <si>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</si>
  <si>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</si>
  <si>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</si>
  <si>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</si>
  <si>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</si>
  <si>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</si>
  <si>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</si>
  <si>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</si>
  <si>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</si>
  <si>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</si>
  <si>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</si>
  <si>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</si>
  <si>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</si>
  <si>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</si>
  <si>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</si>
  <si>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</si>
  <si>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</si>
  <si>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</si>
  <si>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</si>
  <si>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</si>
  <si>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</si>
  <si>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</si>
  <si>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</si>
  <si>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</si>
  <si>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</si>
  <si>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</si>
  <si>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</si>
  <si>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</si>
  <si>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</si>
  <si>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</si>
  <si>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</si>
  <si>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</si>
  <si>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</si>
  <si>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</si>
  <si>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</si>
  <si>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</si>
  <si>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</si>
  <si>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</si>
  <si>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</si>
  <si>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</si>
  <si>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</si>
  <si>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</si>
  <si>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</si>
  <si>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</si>
  <si>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</si>
  <si>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</si>
  <si>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</si>
  <si>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</si>
  <si>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</si>
  <si>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</si>
  <si>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</si>
  <si>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</si>
  <si>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</si>
  <si>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</si>
  <si>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</si>
  <si>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</si>
  <si>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</si>
  <si>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</si>
  <si>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</si>
  <si>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</si>
  <si>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</si>
  <si>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</si>
  <si>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</si>
  <si>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</si>
  <si>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</si>
  <si>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</si>
  <si>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</si>
  <si>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</si>
  <si>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</si>
  <si>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</si>
  <si>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</si>
  <si>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</si>
  <si>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</si>
  <si>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</si>
  <si>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</si>
  <si>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</si>
  <si>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</si>
  <si>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</si>
  <si>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</si>
  <si>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</si>
  <si>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</si>
  <si>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</si>
  <si>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</si>
  <si>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</si>
  <si>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</si>
  <si>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</si>
  <si>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</si>
  <si>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</si>
  <si>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</si>
  <si>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</si>
  <si>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</si>
  <si>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</si>
  <si>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</si>
  <si>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</si>
  <si>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</si>
  <si>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</si>
  <si>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</si>
  <si>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</si>
  <si>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</si>
  <si>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</si>
  <si>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</si>
  <si>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</si>
  <si>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</si>
  <si>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</si>
  <si>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</si>
  <si>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</si>
  <si>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</si>
  <si>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</si>
  <si>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</si>
  <si>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</si>
  <si>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</si>
  <si>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</si>
  <si>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</si>
  <si>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</si>
  <si>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</si>
  <si>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</si>
  <si>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</si>
  <si>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</si>
  <si>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</si>
  <si>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</si>
  <si>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</si>
  <si>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</si>
  <si>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</si>
  <si>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</si>
  <si>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</si>
  <si>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</si>
  <si>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</si>
  <si>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</si>
  <si>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</si>
  <si>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</si>
  <si>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</si>
  <si>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</si>
  <si>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</si>
  <si>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</si>
  <si>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</si>
  <si>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</si>
  <si>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</si>
  <si>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</si>
  <si>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</si>
  <si>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</si>
  <si>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</si>
  <si>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</si>
  <si>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</si>
  <si>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</si>
  <si>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</si>
  <si>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</si>
  <si>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</si>
  <si>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</si>
  <si>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</si>
  <si>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</si>
  <si>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</si>
  <si>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</si>
  <si>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</si>
  <si>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</si>
  <si>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</si>
  <si>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</si>
  <si>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</si>
  <si>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</si>
  <si>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</si>
  <si>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</si>
  <si>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</si>
  <si>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</si>
  <si>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</si>
  <si>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</si>
  <si>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</si>
  <si>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</si>
  <si>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</si>
  <si>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</si>
  <si>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</si>
  <si>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</si>
  <si>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</si>
  <si>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</si>
  <si>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</si>
  <si>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</si>
  <si>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</si>
  <si>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</si>
  <si>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</si>
  <si>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</si>
  <si>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</si>
  <si>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</si>
  <si>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</si>
  <si>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</si>
  <si>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</si>
  <si>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</si>
  <si>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</si>
  <si>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</si>
  <si>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</si>
  <si>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</si>
  <si>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</si>
  <si>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</si>
  <si>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</si>
  <si>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</si>
  <si>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</si>
  <si>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</si>
  <si>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</si>
  <si>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</si>
  <si>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</si>
  <si>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</si>
  <si>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</si>
  <si>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</si>
  <si>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</si>
  <si>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</si>
  <si>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</si>
  <si>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</si>
  <si>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</si>
  <si>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</si>
  <si>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</si>
  <si>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</si>
  <si>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</si>
  <si>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</si>
  <si>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</si>
  <si>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</si>
  <si>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</si>
  <si>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</si>
  <si>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</si>
  <si>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</si>
  <si>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</si>
  <si>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</si>
  <si>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</si>
  <si>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</si>
  <si>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</si>
  <si>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</si>
  <si>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</si>
  <si>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</si>
  <si>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</si>
  <si>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</si>
  <si>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</si>
  <si>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</si>
  <si>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</si>
  <si>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</si>
  <si>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</si>
  <si>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</si>
  <si>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</si>
  <si>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</si>
  <si>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</si>
  <si>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</si>
  <si>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</si>
  <si>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</si>
  <si>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</si>
  <si>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</si>
  <si>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</si>
  <si>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</si>
  <si>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</si>
  <si>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</si>
  <si>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</si>
  <si>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</si>
  <si>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</si>
  <si>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</si>
  <si>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</si>
  <si>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</si>
  <si>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</si>
  <si>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</si>
  <si>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</si>
  <si>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</si>
  <si>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</si>
  <si>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</si>
  <si>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</si>
  <si>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</si>
  <si>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</si>
  <si>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</si>
  <si>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</si>
  <si>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</si>
  <si>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</si>
  <si>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</si>
  <si>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</si>
  <si>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</si>
  <si>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</si>
  <si>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</si>
  <si>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</si>
  <si>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</si>
  <si>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</si>
  <si>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</si>
  <si>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</si>
  <si>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</si>
  <si>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</si>
  <si>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</si>
  <si>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</si>
  <si>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</si>
  <si>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</si>
  <si>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</si>
  <si>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</si>
  <si>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</si>
  <si>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</si>
  <si>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</si>
  <si>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</si>
  <si>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</si>
  <si>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</si>
  <si>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</si>
  <si>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</si>
  <si>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</si>
  <si>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</si>
  <si>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</si>
  <si>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</si>
  <si>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</si>
  <si>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</si>
  <si>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</si>
  <si>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</si>
  <si>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</si>
  <si>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</si>
  <si>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</si>
  <si>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</si>
  <si>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</si>
  <si>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</si>
  <si>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</si>
  <si>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</si>
  <si>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</si>
  <si>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</si>
  <si>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</si>
  <si>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</si>
  <si>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</si>
  <si>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</si>
  <si>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</si>
  <si>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</si>
  <si>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</si>
  <si>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</si>
  <si>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</si>
  <si>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</si>
  <si>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</si>
  <si>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</si>
  <si>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</si>
  <si>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</si>
  <si>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</si>
  <si>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</si>
  <si>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</si>
  <si>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</si>
  <si>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</si>
  <si>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</si>
  <si>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</si>
  <si>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</si>
  <si>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</si>
  <si>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</si>
  <si>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</si>
  <si>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</si>
  <si>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</si>
  <si>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</si>
  <si>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</si>
  <si>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</si>
  <si>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</si>
  <si>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</si>
  <si>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</si>
  <si>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</si>
  <si>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</si>
  <si>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</si>
  <si>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</si>
  <si>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</si>
  <si>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</si>
  <si>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</si>
  <si>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</si>
  <si>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</si>
  <si>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</si>
  <si>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</si>
  <si>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</si>
  <si>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</si>
  <si>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</si>
  <si>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</si>
  <si>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</si>
  <si>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</si>
  <si>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</si>
  <si>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</si>
  <si>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</si>
  <si>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</si>
  <si>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</si>
  <si>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</si>
  <si>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</si>
  <si>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</si>
  <si>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</si>
  <si>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</si>
  <si>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</si>
  <si>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</si>
  <si>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</si>
  <si>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</si>
  <si>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</si>
  <si>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</si>
  <si>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</si>
  <si>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</si>
  <si>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</si>
  <si>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</si>
  <si>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</si>
  <si>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</si>
  <si>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</si>
  <si>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</si>
  <si>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</si>
  <si>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</si>
  <si>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</si>
  <si>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</si>
  <si>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</si>
  <si>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</si>
  <si>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</si>
  <si>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</si>
  <si>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</si>
  <si>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</si>
  <si>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</si>
  <si>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</si>
  <si>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</si>
  <si>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</si>
  <si>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</si>
  <si>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</si>
  <si>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</si>
  <si>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</si>
  <si>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</si>
  <si>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</si>
  <si>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</si>
  <si>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</si>
  <si>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</si>
  <si>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</si>
  <si>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</si>
  <si>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</si>
  <si>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</si>
  <si>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</si>
  <si>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</si>
  <si>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</si>
  <si>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</si>
  <si>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</si>
  <si>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</si>
  <si>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</si>
  <si>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</si>
  <si>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</si>
  <si>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</si>
  <si>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</si>
  <si>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</si>
  <si>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</si>
  <si>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</si>
  <si>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</si>
  <si>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</si>
  <si>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</si>
  <si>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</si>
  <si>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</si>
  <si>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</si>
  <si>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</si>
  <si>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</si>
  <si>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</si>
  <si>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</si>
  <si>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</si>
  <si>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</si>
  <si>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</si>
  <si>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</si>
  <si>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</si>
  <si>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</si>
  <si>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</si>
  <si>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</si>
  <si>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</si>
  <si>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</si>
  <si>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</si>
  <si>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</si>
  <si>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</si>
  <si>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</si>
  <si>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</si>
  <si>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</si>
  <si>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</si>
  <si>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</si>
  <si>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</si>
  <si>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</si>
  <si>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</si>
  <si>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</si>
  <si>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</si>
  <si>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</si>
  <si>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</si>
  <si>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</si>
  <si>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</si>
  <si>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</si>
  <si>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</si>
  <si>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</si>
  <si>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</si>
  <si>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</si>
  <si>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</si>
  <si>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</si>
  <si>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</si>
  <si>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</si>
  <si>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</si>
  <si>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</si>
  <si>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</si>
  <si>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</si>
  <si>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</si>
  <si>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</si>
  <si>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</si>
  <si>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</si>
  <si>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</si>
  <si>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</si>
  <si>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</si>
  <si>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</si>
  <si>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</si>
  <si>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</si>
  <si>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</si>
  <si>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</si>
  <si>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</si>
  <si>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</si>
  <si>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</si>
  <si>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</si>
  <si>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</si>
  <si>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</si>
  <si>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</si>
  <si>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</si>
  <si>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</si>
  <si>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</si>
  <si>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</si>
  <si>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</si>
  <si>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</si>
  <si>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</si>
  <si>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</si>
  <si>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</si>
  <si>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</si>
  <si>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</si>
  <si>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</si>
  <si>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</si>
  <si>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</si>
  <si>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</si>
  <si>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</si>
  <si>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</si>
  <si>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</si>
  <si>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</si>
  <si>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</si>
  <si>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</si>
  <si>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</si>
  <si>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</si>
  <si>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</si>
  <si>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</si>
  <si>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</si>
  <si>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</si>
  <si>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</si>
  <si>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</si>
  <si>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</si>
  <si>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</si>
  <si>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</si>
  <si>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</si>
  <si>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</si>
  <si>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</si>
  <si>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</si>
  <si>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</si>
  <si>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</si>
  <si>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</si>
  <si>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</si>
  <si>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</si>
  <si>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</si>
  <si>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</si>
  <si>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</si>
  <si>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</si>
  <si>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</si>
  <si>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</si>
  <si>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</si>
  <si>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</si>
  <si>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</si>
  <si>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</si>
  <si>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</si>
  <si>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</si>
  <si>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</si>
  <si>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</si>
  <si>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</si>
  <si>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</si>
  <si>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</si>
  <si>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</si>
  <si>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</si>
  <si>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</si>
  <si>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</si>
  <si>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</si>
  <si>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</si>
  <si>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</si>
  <si>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</si>
  <si>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</si>
  <si>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</si>
  <si>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</si>
  <si>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</si>
  <si>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</si>
  <si>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</si>
  <si>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</si>
  <si>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</si>
  <si>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</si>
  <si>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</si>
  <si>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</si>
  <si>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</si>
  <si>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</si>
  <si>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</si>
  <si>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</si>
  <si>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</si>
  <si>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</si>
  <si>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</si>
  <si>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</si>
  <si>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</si>
  <si>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</si>
  <si>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</si>
  <si>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</si>
  <si>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</si>
  <si>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</si>
  <si>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</si>
  <si>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</si>
  <si>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</si>
  <si>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</si>
  <si>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</si>
  <si>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</si>
  <si>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</si>
  <si>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</si>
  <si>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</si>
  <si>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</si>
  <si>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</si>
  <si>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</si>
  <si>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</si>
  <si>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</si>
  <si>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</si>
  <si>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</si>
  <si>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</si>
  <si>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</si>
  <si>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</si>
  <si>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</si>
  <si>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</si>
  <si>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</si>
  <si>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</si>
  <si>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</si>
  <si>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</si>
  <si>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</si>
  <si>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</si>
  <si>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</si>
  <si>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</si>
  <si>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</si>
  <si>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</si>
  <si>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</si>
  <si>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</si>
  <si>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</si>
  <si>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</si>
  <si>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</si>
  <si>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</si>
  <si>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</si>
  <si>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</si>
  <si>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</si>
  <si>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</si>
  <si>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</si>
  <si>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</si>
  <si>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</si>
  <si>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</si>
  <si>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</si>
  <si>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</si>
  <si>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</si>
  <si>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</si>
  <si>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</si>
  <si>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</si>
  <si>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</si>
  <si>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</si>
  <si>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</si>
  <si>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</si>
  <si>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</si>
  <si>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</si>
  <si>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</si>
  <si>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</si>
  <si>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</si>
  <si>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</si>
  <si>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</si>
  <si>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</si>
  <si>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</si>
  <si>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</si>
  <si>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</si>
  <si>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</si>
  <si>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</si>
  <si>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</si>
  <si>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</si>
  <si>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</si>
  <si>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</si>
  <si>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</si>
  <si>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</si>
  <si>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</si>
  <si>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</si>
  <si>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</si>
  <si>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</si>
  <si>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</si>
  <si>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</si>
  <si>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</si>
  <si>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</si>
  <si>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</si>
  <si>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</si>
  <si>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</si>
  <si>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</si>
  <si>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</si>
  <si>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</si>
  <si>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</si>
  <si>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</si>
  <si>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</si>
  <si>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</si>
  <si>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</si>
  <si>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</si>
  <si>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</si>
  <si>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</si>
  <si>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</si>
  <si>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</si>
  <si>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</si>
  <si>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</si>
  <si>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</si>
  <si>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</si>
  <si>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</si>
  <si>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</si>
  <si>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</si>
  <si>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</si>
  <si>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</si>
  <si>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</si>
  <si>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</si>
  <si>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</si>
  <si>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</si>
  <si>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</si>
  <si>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</si>
  <si>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</si>
  <si>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</si>
  <si>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</si>
  <si>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</si>
  <si>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</si>
  <si>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</si>
  <si>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</si>
  <si>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</si>
  <si>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</si>
  <si>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</si>
  <si>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</si>
  <si>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</si>
  <si>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</si>
  <si>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</si>
  <si>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</si>
  <si>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</si>
  <si>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</si>
  <si>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</si>
  <si>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</si>
  <si>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</si>
  <si>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</si>
  <si>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</si>
  <si>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</si>
  <si>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</si>
  <si>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</si>
  <si>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</si>
  <si>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</si>
  <si>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</si>
  <si>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</si>
  <si>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</si>
  <si>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</si>
  <si>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</si>
  <si>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</si>
  <si>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</si>
  <si>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</si>
  <si>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</si>
  <si>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</si>
  <si>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</si>
  <si>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</si>
  <si>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</si>
  <si>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</si>
  <si>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</si>
  <si>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</si>
  <si>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</si>
  <si>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</si>
  <si>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</si>
  <si>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</si>
  <si>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</si>
  <si>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</si>
  <si>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</si>
  <si>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</si>
  <si>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</si>
  <si>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</si>
  <si>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</si>
  <si>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</si>
  <si>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</si>
  <si>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</si>
  <si>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</si>
  <si>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</si>
  <si>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</si>
  <si>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</si>
  <si>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</si>
  <si>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</si>
  <si>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</si>
  <si>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</si>
  <si>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</si>
  <si>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</si>
  <si>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</si>
  <si>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</si>
  <si>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</si>
  <si>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</si>
  <si>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</si>
  <si>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</si>
  <si>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</si>
  <si>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</si>
  <si>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</si>
  <si>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</si>
  <si>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</si>
  <si>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</si>
  <si>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</si>
  <si>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</si>
  <si>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</si>
  <si>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</si>
  <si>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</si>
  <si>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</si>
  <si>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</si>
  <si>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</si>
  <si>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</si>
  <si>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</si>
  <si>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</si>
  <si>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</si>
  <si>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</si>
  <si>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</si>
  <si>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</si>
  <si>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</si>
  <si>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</si>
  <si>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</si>
  <si>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</si>
  <si>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</si>
  <si>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</si>
  <si>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</si>
  <si>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</si>
  <si>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</si>
  <si>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</si>
  <si>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</si>
  <si>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</si>
  <si>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</si>
  <si>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</si>
  <si>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</si>
  <si>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</si>
  <si>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</si>
  <si>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</si>
  <si>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</si>
  <si>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</si>
  <si>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</si>
  <si>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</si>
  <si>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</si>
  <si>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</si>
  <si>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</si>
  <si>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</si>
  <si>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</si>
  <si>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</si>
  <si>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</si>
  <si>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</si>
  <si>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</si>
  <si>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</si>
  <si>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</si>
  <si>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</si>
  <si>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</si>
  <si>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</si>
  <si>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</si>
  <si>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</si>
  <si>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</si>
  <si>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</si>
  <si>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</si>
  <si>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</si>
  <si>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</si>
  <si>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</si>
  <si>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</si>
  <si>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</si>
  <si>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</si>
  <si>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</si>
  <si>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</si>
  <si>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</si>
  <si>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</si>
  <si>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</si>
  <si>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</si>
  <si>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</si>
  <si>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</si>
  <si>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</si>
  <si>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</si>
  <si>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</si>
  <si>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</si>
  <si>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</si>
  <si>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</si>
  <si>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</si>
  <si>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</si>
  <si>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</si>
  <si>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</si>
  <si>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</si>
  <si>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</si>
  <si>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</si>
  <si>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</si>
  <si>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</si>
  <si>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</si>
  <si>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</si>
  <si>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</si>
  <si>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</si>
  <si>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</si>
  <si>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</si>
  <si>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</si>
  <si>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</si>
  <si>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</si>
  <si>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</si>
  <si>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</si>
  <si>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</si>
  <si>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</si>
  <si>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</si>
  <si>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</si>
  <si>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</si>
  <si>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</si>
  <si>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</si>
  <si>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</si>
  <si>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</si>
  <si>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</si>
  <si>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</si>
  <si>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</si>
  <si>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</si>
  <si>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</si>
  <si>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</si>
  <si>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</si>
  <si>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</si>
  <si>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</si>
  <si>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</si>
  <si>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</si>
  <si>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</si>
  <si>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</si>
  <si>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</si>
  <si>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</si>
  <si>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</si>
  <si>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</si>
  <si>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</si>
  <si>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</si>
  <si>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</si>
  <si>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</si>
  <si>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</si>
  <si>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</si>
  <si>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</si>
  <si>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</si>
  <si>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</si>
  <si>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</si>
  <si>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</si>
  <si>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</si>
  <si>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</si>
  <si>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</si>
  <si>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</si>
  <si>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</si>
  <si>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</si>
  <si>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</si>
  <si>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</si>
  <si>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</si>
  <si>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</si>
  <si>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</si>
  <si>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</si>
  <si>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</si>
  <si>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</si>
  <si>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</si>
  <si>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</si>
  <si>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</si>
  <si>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</si>
  <si>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</si>
  <si>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</si>
  <si>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</si>
  <si>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</si>
  <si>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</si>
  <si>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</si>
  <si>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</si>
  <si>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</si>
  <si>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</si>
  <si>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</si>
  <si>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</si>
  <si>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</si>
  <si>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</si>
  <si>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</si>
  <si>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</si>
  <si>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</si>
  <si>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</si>
  <si>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</si>
  <si>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</si>
  <si>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</si>
  <si>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</si>
  <si>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</si>
  <si>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</si>
  <si>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</si>
  <si>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</si>
  <si>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</si>
  <si>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</si>
  <si>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</si>
  <si>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</si>
  <si>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</si>
  <si>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</si>
  <si>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</si>
  <si>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</si>
  <si>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</si>
  <si>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</si>
  <si>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</si>
  <si>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</si>
  <si>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</si>
  <si>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</si>
  <si>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</si>
  <si>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</si>
  <si>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</si>
  <si>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</si>
  <si>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</si>
  <si>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</si>
  <si>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</si>
  <si>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</si>
  <si>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</si>
  <si>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</si>
  <si>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</si>
  <si>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</si>
  <si>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</si>
  <si>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</si>
  <si>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</si>
  <si>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</si>
  <si>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</si>
  <si>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</si>
  <si>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</si>
  <si>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</si>
  <si>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</si>
  <si>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</si>
  <si>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</si>
  <si>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</si>
  <si>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</si>
  <si>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</si>
  <si>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</si>
  <si>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</si>
  <si>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</si>
  <si>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</si>
  <si>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</si>
  <si>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</si>
  <si>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</si>
  <si>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</si>
  <si>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</si>
  <si>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</si>
  <si>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</si>
  <si>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</si>
  <si>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</si>
  <si>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</si>
  <si>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</si>
  <si>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</si>
  <si>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</si>
  <si>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</si>
  <si>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</si>
  <si>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</si>
  <si>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</si>
  <si>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</si>
  <si>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</si>
  <si>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</si>
  <si>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</si>
  <si>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</si>
  <si>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</si>
  <si>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</si>
  <si>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</si>
  <si>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</si>
  <si>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</si>
  <si>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</si>
  <si>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</si>
  <si>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</si>
  <si>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</si>
  <si>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</si>
  <si>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</si>
  <si>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</si>
  <si>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</si>
  <si>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</si>
  <si>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</si>
  <si>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</si>
  <si>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</si>
  <si>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</si>
  <si>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</si>
  <si>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</si>
  <si>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</si>
  <si>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</si>
  <si>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</si>
  <si>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</si>
  <si>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</si>
  <si>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</si>
  <si>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</si>
  <si>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</si>
  <si>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</si>
  <si>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</si>
  <si>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</si>
  <si>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</si>
  <si>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</si>
  <si>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</si>
  <si>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</si>
  <si>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</si>
  <si>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</si>
  <si>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</si>
  <si>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</si>
  <si>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</si>
  <si>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</si>
  <si>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</si>
  <si>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</si>
  <si>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</si>
  <si>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</si>
  <si>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</si>
  <si>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</si>
  <si>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</si>
  <si>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</si>
  <si>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</si>
  <si>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</si>
  <si>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</si>
  <si>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</si>
  <si>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</si>
  <si>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</si>
  <si>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</si>
  <si>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</si>
  <si>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</si>
  <si>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</si>
  <si>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</si>
  <si>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</si>
  <si>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</si>
  <si>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</si>
  <si>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</si>
  <si>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</si>
  <si>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</si>
  <si>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</si>
  <si>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</si>
  <si>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</si>
  <si>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</si>
  <si>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</si>
  <si>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</si>
  <si>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</si>
  <si>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</si>
  <si>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</si>
  <si>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</si>
  <si>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</si>
  <si>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</si>
  <si>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</si>
  <si>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</si>
  <si>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</si>
  <si>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</si>
  <si>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</si>
  <si>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</si>
  <si>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</si>
  <si>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</si>
  <si>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</si>
  <si>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</si>
  <si>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</si>
  <si>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</si>
  <si>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</si>
  <si>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</si>
  <si>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</si>
  <si>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</si>
  <si>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</si>
  <si>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</si>
  <si>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</si>
  <si>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</si>
  <si>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</si>
  <si>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</si>
  <si>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</si>
  <si>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</si>
  <si>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</si>
  <si>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</si>
  <si>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</si>
  <si>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</si>
  <si>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</si>
  <si>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</si>
  <si>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</si>
  <si>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</si>
  <si>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</si>
  <si>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</si>
  <si>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</si>
  <si>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</si>
  <si>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</si>
  <si>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</si>
  <si>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</si>
  <si>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</si>
  <si>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</si>
  <si>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</si>
  <si>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</si>
  <si>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</si>
  <si>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</si>
  <si>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</si>
  <si>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</si>
  <si>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</si>
  <si>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</si>
  <si>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</si>
  <si>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</si>
  <si>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</si>
  <si>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</si>
  <si>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</si>
  <si>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</si>
  <si>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</si>
  <si>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</si>
  <si>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</si>
  <si>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</si>
  <si>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</si>
  <si>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</si>
  <si>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</si>
  <si>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</si>
  <si>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</si>
  <si>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</si>
  <si>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</si>
  <si>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</si>
  <si>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</si>
  <si>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</si>
  <si>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</si>
  <si>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</si>
  <si>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</si>
  <si>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</si>
  <si>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</si>
  <si>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</si>
  <si>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</si>
  <si>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</si>
  <si>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</si>
  <si>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</si>
  <si>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</si>
  <si>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</si>
  <si>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</si>
  <si>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</si>
  <si>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</si>
  <si>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</si>
  <si>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</si>
  <si>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</si>
  <si>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</si>
  <si>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</si>
  <si>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</si>
  <si>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</si>
  <si>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</si>
  <si>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</si>
  <si>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</si>
  <si>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</si>
  <si>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</si>
  <si>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</si>
  <si>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</si>
  <si>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</si>
  <si>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</si>
  <si>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</si>
  <si>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</si>
  <si>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</si>
  <si>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</si>
  <si>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</si>
  <si>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</si>
  <si>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</si>
  <si>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</si>
  <si>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</si>
  <si>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</si>
  <si>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</si>
  <si>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</si>
  <si>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</si>
  <si>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</si>
  <si>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</si>
  <si>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</si>
  <si>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</si>
  <si>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</si>
  <si>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</si>
  <si>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</si>
  <si>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</si>
  <si>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</si>
  <si>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</si>
  <si>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</si>
  <si>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</si>
  <si>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</si>
  <si>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</si>
  <si>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</si>
  <si>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</si>
  <si>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</si>
  <si>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</si>
  <si>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</si>
  <si>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</si>
  <si>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</si>
  <si>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</si>
  <si>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</si>
  <si>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</si>
  <si>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</si>
  <si>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</si>
  <si>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</si>
  <si>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</si>
  <si>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</si>
  <si>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</si>
  <si>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</si>
  <si>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</si>
  <si>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</si>
  <si>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</si>
  <si>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</si>
  <si>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</si>
  <si>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</si>
  <si>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</si>
  <si>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</si>
  <si>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</si>
  <si>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</si>
  <si>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</si>
  <si>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</si>
  <si>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</si>
  <si>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</si>
  <si>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</si>
  <si>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</si>
  <si>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</si>
  <si>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</si>
  <si>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</si>
  <si>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</si>
  <si>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</si>
  <si>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</si>
  <si>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</si>
  <si>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</si>
  <si>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</si>
  <si>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</si>
  <si>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</si>
  <si>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</si>
  <si>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</si>
  <si>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</si>
  <si>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</si>
  <si>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</si>
  <si>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</si>
  <si>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</si>
  <si>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</si>
  <si>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</si>
  <si>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</si>
  <si>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</si>
  <si>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</si>
  <si>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</si>
  <si>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</si>
  <si>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</si>
  <si>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</si>
  <si>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</si>
  <si>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</si>
  <si>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</si>
  <si>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</si>
  <si>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</si>
  <si>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</si>
  <si>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</si>
  <si>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</si>
  <si>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</si>
  <si>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</si>
  <si>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</si>
  <si>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</si>
  <si>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</si>
  <si>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</si>
  <si>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</si>
  <si>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</si>
  <si>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</si>
  <si>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</si>
  <si>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</si>
  <si>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</si>
  <si>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</si>
  <si>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</si>
  <si>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</si>
  <si>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</si>
  <si>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</si>
  <si>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</si>
  <si>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</si>
  <si>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</si>
  <si>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</si>
  <si>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</si>
  <si>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</si>
  <si>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</si>
  <si>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</si>
  <si>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</si>
  <si>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</si>
  <si>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</si>
  <si>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</si>
  <si>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</si>
  <si>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</si>
  <si>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</si>
  <si>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</si>
  <si>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</si>
  <si>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</si>
  <si>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</si>
  <si>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</si>
  <si>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</si>
  <si>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</si>
  <si>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</si>
  <si>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</si>
  <si>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</si>
  <si>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</si>
  <si>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</si>
  <si>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</si>
  <si>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</si>
  <si>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</si>
  <si>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</si>
  <si>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</si>
  <si>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</si>
  <si>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</si>
  <si>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</si>
  <si>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</si>
  <si>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</si>
  <si>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</si>
  <si>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</si>
  <si>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</si>
  <si>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</si>
  <si>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</si>
  <si>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</si>
  <si>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</si>
  <si>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</si>
  <si>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</si>
  <si>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</si>
  <si>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</si>
  <si>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</si>
  <si>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</si>
  <si>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</si>
  <si>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</si>
  <si>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</si>
  <si>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</si>
  <si>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</si>
  <si>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</si>
  <si>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</si>
  <si>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</si>
  <si>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</si>
  <si>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</si>
  <si>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</si>
  <si>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</si>
  <si>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</si>
  <si>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</si>
  <si>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</si>
  <si>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</si>
  <si>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</si>
  <si>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</si>
  <si>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</si>
  <si>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</si>
  <si>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</si>
  <si>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</si>
  <si>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</si>
  <si>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</si>
  <si>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</si>
  <si>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</si>
  <si>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</si>
  <si>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</si>
  <si>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</si>
  <si>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</si>
  <si>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</si>
  <si>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</si>
  <si>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</si>
  <si>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</si>
  <si>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</si>
  <si>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</si>
  <si>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</si>
  <si>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</si>
  <si>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</si>
  <si>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</si>
  <si>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</si>
  <si>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</si>
  <si>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</si>
  <si>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</si>
  <si>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</si>
  <si>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</si>
  <si>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</si>
  <si>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</si>
  <si>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</si>
  <si>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</si>
  <si>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</si>
  <si>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</si>
  <si>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</si>
  <si>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</si>
  <si>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</si>
  <si>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</si>
  <si>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</si>
  <si>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</si>
  <si>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</si>
  <si>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</si>
  <si>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</si>
  <si>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</si>
  <si>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</si>
  <si>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</si>
  <si>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</si>
  <si>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</si>
  <si>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</si>
  <si>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</si>
  <si>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</si>
  <si>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</si>
  <si>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</si>
  <si>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</si>
  <si>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</si>
  <si>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</si>
  <si>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</si>
  <si>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</si>
  <si>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</si>
  <si>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</si>
  <si>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</si>
  <si>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</si>
  <si>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</si>
  <si>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</si>
  <si>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</si>
  <si>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</si>
  <si>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</si>
  <si>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</si>
  <si>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</si>
  <si>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</si>
  <si>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</si>
  <si>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</si>
  <si>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</si>
  <si>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</si>
  <si>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</si>
  <si>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</si>
  <si>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</si>
  <si>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</si>
  <si>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</si>
  <si>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</si>
  <si>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</si>
  <si>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</si>
  <si>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</si>
  <si>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</si>
  <si>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</si>
  <si>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</si>
  <si>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</si>
  <si>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</si>
  <si>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</si>
  <si>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</si>
  <si>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</si>
  <si>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</si>
  <si>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</si>
  <si>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</si>
  <si>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</si>
  <si>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</si>
  <si>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</si>
  <si>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</si>
  <si>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</si>
  <si>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</si>
  <si>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</si>
  <si>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</si>
  <si>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</si>
  <si>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</si>
  <si>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</si>
  <si>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</si>
  <si>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</si>
  <si>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</si>
  <si>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</si>
  <si>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</si>
  <si>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</si>
  <si>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</si>
  <si>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</si>
  <si>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</si>
  <si>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</si>
  <si>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</si>
  <si>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</si>
  <si>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</si>
  <si>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</si>
  <si>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</si>
  <si>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</si>
  <si>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</si>
  <si>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</si>
  <si>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</si>
  <si>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</si>
  <si>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</si>
  <si>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</si>
  <si>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</si>
  <si>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</si>
  <si>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</si>
  <si>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</si>
  <si>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</si>
  <si>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</si>
  <si>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</si>
  <si>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</si>
  <si>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</si>
  <si>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</si>
  <si>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</si>
  <si>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</si>
  <si>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</si>
  <si>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</si>
  <si>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</si>
  <si>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</si>
  <si>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</si>
  <si>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</si>
  <si>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</si>
  <si>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</si>
  <si>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</si>
  <si>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</si>
  <si>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</si>
  <si>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</si>
  <si>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</si>
  <si>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</si>
  <si>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</si>
  <si>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</si>
  <si>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</si>
  <si>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</si>
  <si>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</si>
  <si>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</si>
  <si>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</si>
  <si>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</si>
  <si>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</si>
  <si>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</si>
  <si>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</si>
  <si>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</si>
  <si>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</si>
  <si>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</si>
  <si>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</si>
  <si>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</si>
  <si>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</si>
  <si>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</si>
  <si>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</si>
  <si>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</si>
  <si>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</si>
  <si>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</si>
  <si>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</si>
  <si>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</si>
  <si>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</si>
  <si>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</si>
  <si>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</si>
  <si>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</si>
  <si>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</si>
  <si>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</si>
  <si>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</si>
  <si>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</si>
  <si>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</si>
  <si>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</si>
  <si>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</si>
  <si>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</si>
  <si>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</si>
  <si>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</si>
  <si>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</si>
  <si>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</si>
  <si>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</si>
  <si>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</si>
  <si>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</si>
  <si>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</si>
  <si>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</si>
  <si>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</si>
  <si>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</si>
  <si>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</si>
  <si>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</si>
  <si>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</si>
  <si>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</si>
  <si>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</si>
  <si>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</si>
  <si>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</si>
  <si>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</si>
  <si>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</si>
  <si>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</si>
  <si>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</si>
  <si>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</si>
  <si>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</si>
  <si>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</si>
  <si>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</si>
  <si>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</si>
  <si>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</si>
  <si>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</si>
  <si>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</si>
  <si>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</si>
  <si>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</si>
  <si>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</si>
  <si>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</si>
  <si>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</si>
  <si>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</si>
  <si>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</si>
  <si>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</si>
  <si>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</si>
  <si>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</si>
  <si>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</si>
  <si>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</si>
  <si>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</si>
  <si>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</si>
  <si>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</si>
  <si>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</si>
  <si>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</si>
  <si>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</si>
  <si>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</si>
  <si>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</si>
  <si>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</si>
  <si>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</si>
  <si>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</si>
  <si>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</si>
  <si>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</si>
  <si>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</si>
  <si>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</si>
  <si>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</si>
  <si>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</si>
  <si>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</si>
  <si>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</si>
  <si>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</si>
  <si>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</si>
  <si>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</si>
  <si>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</si>
  <si>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</si>
  <si>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</si>
  <si>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</si>
  <si>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</si>
  <si>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</si>
  <si>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</si>
  <si>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</si>
  <si>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</si>
  <si>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</si>
  <si>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</si>
  <si>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</si>
  <si>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</si>
  <si>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</si>
  <si>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</si>
  <si>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</si>
  <si>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</si>
  <si>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</si>
  <si>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</si>
  <si>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</si>
  <si>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</si>
  <si>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</si>
  <si>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</si>
  <si>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</si>
  <si>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</si>
  <si>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</si>
  <si>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</si>
  <si>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</si>
  <si>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</si>
  <si>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</si>
  <si>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</si>
  <si>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</si>
  <si>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</si>
  <si>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</si>
  <si>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</si>
  <si>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</si>
  <si>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</si>
  <si>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</si>
  <si>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</si>
  <si>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</si>
  <si>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</si>
  <si>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</si>
  <si>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</si>
  <si>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</si>
  <si>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</si>
  <si>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</si>
  <si>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</si>
  <si>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</si>
  <si>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</si>
  <si>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</si>
  <si>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</si>
  <si>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</si>
  <si>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</si>
  <si>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</si>
  <si>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</si>
  <si>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</si>
  <si>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</si>
  <si>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</si>
  <si>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</si>
  <si>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</si>
  <si>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</si>
  <si>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</si>
  <si>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</si>
  <si>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</si>
  <si>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</si>
  <si>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</si>
  <si>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</si>
  <si>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</si>
  <si>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</si>
  <si>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</si>
  <si>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</si>
  <si>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</si>
  <si>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</si>
  <si>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</si>
  <si>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</si>
  <si>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</si>
  <si>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</si>
  <si>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</si>
  <si>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</si>
  <si>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</si>
  <si>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</si>
  <si>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</si>
  <si>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</si>
  <si>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</si>
  <si>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</si>
  <si>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</si>
  <si>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</si>
  <si>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</si>
  <si>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</si>
  <si>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</si>
  <si>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</si>
  <si>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</si>
  <si>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</si>
  <si>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</si>
  <si>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</si>
  <si>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</si>
  <si>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</si>
  <si>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</si>
  <si>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</si>
  <si>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</si>
  <si>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</si>
  <si>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</si>
  <si>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</si>
  <si>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</si>
  <si>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</si>
  <si>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</si>
  <si>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</si>
  <si>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</si>
  <si>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</si>
  <si>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</si>
  <si>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</si>
  <si>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</si>
  <si>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</si>
  <si>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</si>
  <si>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</si>
  <si>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</si>
  <si>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</si>
  <si>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</si>
  <si>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</si>
  <si>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</si>
  <si>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</si>
  <si>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</si>
  <si>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</si>
  <si>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</si>
  <si>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</si>
  <si>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</si>
  <si>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</si>
  <si>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</si>
  <si>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</si>
  <si>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</si>
  <si>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</si>
  <si>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</si>
  <si>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</si>
  <si>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</si>
  <si>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</si>
  <si>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</si>
  <si>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</si>
  <si>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</si>
  <si>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</si>
  <si>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</si>
  <si>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</si>
  <si>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</si>
  <si>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</si>
  <si>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</si>
  <si>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</si>
  <si>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</si>
  <si>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</si>
  <si>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</si>
  <si>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</si>
  <si>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</si>
  <si>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</si>
  <si>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</si>
  <si>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</si>
  <si>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</si>
  <si>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</si>
  <si>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</si>
  <si>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</si>
  <si>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</si>
  <si>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</si>
  <si>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</si>
  <si>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</si>
  <si>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</si>
  <si>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</si>
  <si>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</si>
  <si>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</si>
  <si>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</si>
  <si>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</si>
  <si>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</si>
  <si>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</si>
  <si>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</si>
  <si>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</si>
  <si>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</si>
  <si>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</si>
  <si>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</si>
  <si>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</si>
  <si>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</si>
  <si>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</si>
  <si>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</si>
  <si>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</si>
  <si>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</si>
  <si>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</si>
  <si>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</si>
  <si>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</si>
  <si>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</si>
  <si>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</si>
  <si>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</si>
  <si>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</si>
  <si>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</si>
  <si>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</si>
  <si>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</si>
  <si>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</si>
  <si>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</si>
  <si>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</si>
  <si>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</si>
  <si>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</si>
  <si>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</si>
  <si>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</si>
  <si>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</si>
  <si>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</si>
  <si>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</si>
  <si>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</si>
  <si>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</si>
  <si>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</si>
  <si>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</si>
  <si>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</si>
  <si>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</si>
  <si>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</si>
  <si>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</si>
  <si>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</si>
  <si>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</si>
  <si>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</si>
  <si>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</si>
  <si>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</si>
  <si>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</si>
  <si>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</si>
  <si>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</si>
  <si>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</si>
  <si>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</si>
  <si>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</si>
  <si>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</si>
  <si>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</si>
  <si>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</si>
  <si>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</si>
  <si>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</si>
  <si>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</si>
  <si>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</si>
  <si>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</si>
  <si>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</si>
  <si>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</si>
  <si>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</si>
  <si>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</si>
  <si>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</si>
  <si>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</si>
  <si>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</si>
  <si>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</si>
  <si>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</si>
  <si>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</si>
  <si>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</si>
  <si>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</si>
  <si>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</si>
  <si>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</si>
  <si>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</si>
  <si>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</si>
  <si>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</si>
  <si>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</si>
  <si>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</si>
  <si>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</si>
  <si>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</si>
  <si>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</si>
  <si>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</si>
  <si>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</si>
  <si>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</si>
  <si>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</si>
  <si>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</si>
  <si>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</si>
  <si>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</si>
  <si>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</si>
  <si>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</si>
  <si>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</si>
  <si>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</si>
  <si>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</si>
  <si>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</si>
  <si>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</si>
  <si>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</si>
  <si>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</si>
  <si>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</si>
  <si>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</si>
  <si>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</si>
  <si>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</si>
  <si>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</si>
  <si>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</si>
  <si>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</si>
  <si>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</si>
  <si>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</si>
  <si>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</si>
  <si>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</si>
  <si>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</si>
  <si>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</si>
  <si>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</si>
  <si>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</si>
  <si>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</si>
  <si>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</si>
  <si>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</si>
  <si>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</si>
  <si>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</si>
  <si>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</si>
  <si>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</si>
  <si>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</si>
  <si>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</si>
  <si>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</si>
  <si>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</si>
  <si>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</si>
  <si>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</si>
  <si>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</si>
  <si>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</si>
  <si>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</si>
  <si>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</si>
  <si>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</si>
  <si>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</si>
  <si>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</si>
  <si>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</si>
  <si>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</si>
  <si>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</si>
  <si>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</si>
  <si>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</si>
  <si>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</si>
  <si>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</si>
  <si>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</si>
  <si>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</si>
  <si>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</si>
  <si>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</si>
  <si>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</si>
  <si>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</si>
  <si>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</si>
  <si>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</si>
  <si>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</si>
  <si>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</si>
  <si>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</si>
  <si>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</si>
  <si>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</si>
  <si>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</si>
  <si>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</si>
  <si>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</si>
  <si>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</si>
  <si>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</si>
  <si>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</si>
  <si>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</si>
  <si>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</si>
  <si>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</si>
  <si>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</si>
  <si>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</si>
  <si>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</si>
  <si>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</si>
  <si>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</si>
  <si>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</si>
  <si>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</si>
  <si>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</si>
  <si>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</si>
  <si>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</si>
  <si>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</si>
  <si>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</si>
  <si>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</si>
  <si>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</si>
  <si>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</si>
  <si>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</si>
  <si>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</si>
  <si>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</si>
  <si>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</si>
  <si>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</si>
  <si>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</si>
  <si>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</si>
  <si>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</si>
  <si>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</si>
  <si>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</si>
  <si>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</si>
  <si>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</si>
  <si>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</si>
  <si>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</si>
  <si>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</si>
  <si>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</si>
  <si>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</si>
  <si>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</si>
  <si>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</si>
  <si>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</si>
  <si>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</si>
  <si>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</si>
  <si>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</si>
  <si>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</si>
  <si>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</si>
  <si>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</si>
  <si>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</si>
  <si>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</si>
  <si>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</si>
  <si>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</si>
  <si>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</si>
  <si>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</si>
  <si>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</si>
  <si>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</si>
  <si>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</si>
  <si>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</si>
  <si>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</si>
  <si>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</si>
  <si>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</si>
  <si>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</si>
  <si>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</si>
  <si>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</si>
  <si>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</si>
  <si>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</si>
  <si>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</si>
  <si>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</si>
  <si>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</si>
  <si>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</si>
  <si>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</si>
  <si>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</si>
  <si>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</si>
  <si>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</si>
  <si>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</si>
  <si>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</si>
  <si>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</si>
  <si>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</si>
  <si>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</si>
  <si>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</si>
  <si>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</si>
  <si>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</si>
  <si>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</si>
  <si>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</si>
  <si>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</si>
  <si>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</si>
  <si>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</si>
  <si>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</si>
  <si>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</si>
  <si>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</si>
  <si>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</si>
  <si>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</si>
  <si>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</si>
  <si>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</si>
  <si>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</si>
  <si>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</si>
  <si>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</si>
  <si>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</si>
  <si>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</si>
  <si>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</si>
  <si>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</si>
  <si>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</si>
  <si>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</si>
  <si>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</si>
  <si>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</si>
  <si>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</si>
  <si>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</si>
  <si>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</si>
  <si>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</si>
  <si>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</si>
  <si>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</si>
  <si>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</si>
  <si>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</si>
  <si>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</si>
  <si>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</si>
  <si>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</si>
  <si>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</si>
  <si>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</si>
  <si>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</si>
  <si>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</si>
  <si>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</si>
  <si>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</si>
  <si>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</si>
  <si>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</si>
  <si>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</si>
  <si>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</si>
  <si>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</si>
  <si>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</si>
  <si>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</si>
  <si>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</si>
  <si>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</si>
  <si>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</si>
  <si>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</si>
  <si>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</si>
  <si>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</si>
  <si>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</si>
  <si>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</si>
  <si>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</si>
  <si>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</si>
  <si>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</si>
  <si>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</si>
  <si>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</si>
  <si>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</si>
  <si>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</si>
  <si>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</si>
  <si>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</si>
  <si>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</si>
  <si>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</si>
  <si>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</si>
  <si>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</si>
  <si>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</si>
  <si>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</si>
  <si>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</si>
  <si>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</si>
  <si>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</si>
  <si>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</si>
  <si>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</si>
  <si>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</si>
  <si>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</si>
  <si>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</si>
  <si>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</si>
  <si>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</si>
  <si>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</si>
  <si>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</si>
  <si>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</si>
  <si>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</si>
  <si>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</si>
  <si>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</si>
  <si>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</si>
  <si>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</si>
  <si>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</si>
  <si>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</si>
  <si>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</si>
  <si>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</si>
  <si>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</si>
  <si>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</si>
  <si>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</si>
  <si>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</si>
  <si>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</si>
  <si>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</si>
  <si>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</si>
  <si>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</si>
  <si>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</si>
  <si>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</si>
  <si>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</si>
  <si>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</si>
  <si>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</si>
  <si>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</si>
  <si>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</si>
  <si>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</si>
  <si>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</si>
  <si>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</si>
  <si>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</si>
  <si>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</si>
  <si>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</si>
  <si>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</si>
  <si>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</si>
  <si>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</si>
  <si>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</si>
  <si>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</si>
  <si>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</si>
  <si>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</si>
  <si>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</si>
  <si>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</si>
  <si>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</si>
  <si>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</si>
  <si>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</si>
  <si>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</si>
  <si>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</si>
  <si>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</si>
  <si>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</si>
  <si>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</si>
  <si>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</si>
  <si>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</si>
  <si>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</si>
  <si>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</si>
  <si>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</si>
  <si>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</si>
  <si>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</si>
  <si>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</si>
  <si>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</si>
  <si>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</si>
  <si>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</si>
  <si>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</si>
  <si>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</si>
  <si>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</si>
  <si>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</si>
  <si>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</si>
  <si>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</si>
  <si>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</si>
  <si>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</si>
  <si>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</si>
  <si>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</si>
  <si>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</si>
  <si>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</si>
  <si>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</si>
  <si>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</si>
  <si>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</si>
  <si>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</si>
  <si>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</si>
  <si>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</si>
  <si>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</si>
  <si>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</si>
  <si>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</si>
  <si>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</si>
  <si>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</si>
  <si>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</si>
  <si>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</si>
  <si>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</si>
  <si>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</si>
  <si>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</si>
  <si>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</si>
  <si>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</si>
  <si>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</si>
  <si>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</si>
  <si>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</si>
  <si>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</si>
  <si>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</si>
  <si>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</si>
  <si>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</si>
  <si>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</si>
  <si>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</si>
  <si>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</si>
  <si>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</si>
  <si>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</si>
  <si>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</si>
  <si>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</si>
  <si>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</si>
  <si>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</si>
  <si>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</si>
  <si>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</si>
  <si>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</si>
  <si>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</si>
  <si>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</si>
  <si>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</si>
  <si>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</si>
  <si>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</si>
  <si>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</si>
  <si>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</si>
  <si>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</si>
  <si>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</si>
  <si>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</si>
  <si>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</si>
  <si>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</si>
  <si>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</si>
  <si>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</si>
  <si>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</si>
  <si>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</si>
  <si>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</si>
  <si>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</si>
  <si>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</si>
  <si>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</si>
  <si>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</si>
  <si>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</si>
  <si>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</si>
  <si>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</si>
  <si>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</si>
  <si>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</si>
  <si>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</si>
  <si>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</si>
  <si>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</si>
  <si>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</si>
  <si>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</si>
  <si>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</si>
  <si>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</si>
  <si>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</si>
  <si>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</si>
  <si>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</si>
  <si>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</si>
  <si>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</si>
  <si>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</si>
  <si>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</si>
  <si>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</si>
  <si>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</si>
  <si>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</si>
  <si>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</si>
  <si>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</si>
  <si>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</si>
  <si>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</si>
  <si>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</si>
  <si>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</si>
  <si>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</si>
  <si>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</si>
  <si>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</si>
  <si>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</si>
  <si>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</si>
  <si>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</si>
  <si>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</si>
  <si>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</si>
  <si>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</si>
  <si>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</si>
  <si>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</si>
  <si>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</si>
  <si>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</si>
  <si>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</si>
  <si>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</si>
  <si>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</si>
  <si>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</si>
  <si>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</si>
  <si>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</si>
  <si>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</si>
  <si>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</si>
  <si>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</si>
  <si>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</si>
  <si>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</si>
  <si>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</si>
  <si>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</si>
  <si>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</si>
  <si>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</si>
  <si>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</si>
  <si>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</si>
  <si>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</si>
  <si>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</si>
  <si>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</si>
  <si>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</si>
  <si>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</si>
  <si>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</si>
  <si>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</si>
  <si>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</si>
  <si>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</si>
  <si>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</si>
  <si>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</si>
  <si>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</si>
  <si>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</si>
  <si>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</si>
  <si>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</si>
  <si>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</si>
  <si>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</si>
  <si>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</si>
  <si>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</si>
  <si>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</si>
  <si>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</si>
  <si>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</si>
  <si>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</si>
  <si>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</si>
  <si>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</si>
  <si>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</si>
  <si>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</si>
  <si>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</si>
  <si>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</si>
  <si>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</si>
  <si>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</si>
  <si>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</si>
  <si>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</si>
  <si>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</si>
  <si>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</si>
  <si>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</si>
  <si>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</si>
  <si>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</si>
  <si>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</si>
  <si>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</si>
  <si>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</si>
  <si>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</si>
  <si>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</si>
  <si>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</si>
  <si>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</si>
  <si>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</si>
  <si>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</si>
  <si>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</si>
  <si>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</si>
  <si>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</si>
  <si>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</si>
  <si>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</si>
  <si>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</si>
  <si>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</si>
  <si>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</si>
  <si>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</si>
  <si>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</si>
  <si>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</si>
  <si>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</si>
  <si>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</si>
  <si>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</si>
  <si>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</si>
  <si>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</si>
  <si>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</si>
  <si>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</si>
  <si>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</si>
  <si>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</si>
  <si>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</si>
  <si>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</si>
  <si>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</si>
  <si>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</si>
  <si>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</si>
  <si>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</si>
  <si>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</si>
  <si>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</si>
  <si>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</si>
  <si>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</si>
  <si>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</si>
  <si>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</si>
  <si>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</si>
  <si>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</si>
  <si>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</si>
  <si>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</si>
  <si>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</si>
  <si>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</si>
  <si>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</si>
  <si>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</si>
  <si>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</si>
  <si>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</si>
  <si>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</si>
  <si>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</si>
  <si>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</si>
  <si>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</si>
  <si>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</si>
  <si>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</si>
  <si>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</si>
  <si>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</si>
  <si>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</si>
  <si>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</si>
  <si>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</si>
  <si>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</si>
  <si>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</si>
  <si>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</si>
  <si>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</si>
  <si>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</si>
  <si>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</si>
  <si>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</si>
  <si>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</si>
  <si>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</si>
  <si>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</si>
  <si>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</si>
  <si>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</si>
  <si>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</si>
  <si>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</si>
  <si>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</si>
  <si>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</si>
  <si>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</si>
  <si>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</si>
  <si>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</si>
  <si>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</si>
  <si>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</si>
  <si>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</si>
  <si>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</si>
  <si>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</si>
  <si>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</si>
  <si>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</si>
  <si>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</si>
  <si>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</si>
  <si>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</si>
  <si>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</si>
  <si>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</si>
  <si>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</si>
  <si>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</si>
  <si>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</si>
  <si>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</si>
  <si>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</si>
  <si>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</si>
  <si>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</si>
  <si>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</si>
  <si>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</si>
  <si>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</si>
  <si>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</si>
  <si>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</si>
  <si>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</si>
  <si>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</si>
  <si>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</si>
  <si>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</si>
  <si>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</si>
  <si>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</si>
  <si>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</si>
  <si>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</si>
  <si>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</si>
  <si>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</si>
  <si>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</si>
  <si>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</si>
  <si>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</si>
  <si>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</si>
  <si>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</si>
  <si>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</si>
  <si>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</si>
  <si>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</si>
  <si>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</si>
  <si>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</si>
  <si>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</si>
  <si>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</si>
  <si>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</si>
  <si>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</si>
  <si>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</si>
  <si>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</si>
  <si>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</si>
  <si>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</si>
  <si>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</si>
  <si>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</si>
  <si>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</si>
  <si>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</si>
  <si>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</si>
  <si>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</si>
  <si>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</si>
  <si>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</si>
  <si>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</si>
  <si>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</si>
  <si>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</si>
  <si>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</si>
  <si>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</si>
  <si>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</si>
  <si>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</si>
  <si>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</si>
  <si>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</si>
  <si>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</si>
  <si>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</si>
  <si>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</si>
  <si>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</si>
  <si>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</si>
  <si>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</si>
  <si>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</si>
  <si>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</si>
  <si>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</si>
  <si>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</si>
  <si>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</si>
  <si>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</si>
  <si>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</si>
  <si>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</si>
  <si>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</si>
  <si>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</si>
  <si>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</si>
  <si>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</si>
  <si>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</si>
  <si>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</si>
  <si>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</si>
  <si>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</si>
  <si>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</si>
  <si>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</si>
  <si>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</si>
  <si>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</si>
  <si>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</si>
  <si>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</si>
  <si>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</si>
  <si>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</si>
  <si>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</si>
  <si>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</si>
  <si>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</si>
  <si>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</si>
  <si>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</si>
  <si>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</si>
  <si>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</si>
  <si>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</si>
  <si>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</si>
  <si>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</si>
  <si>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</si>
  <si>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</si>
  <si>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</si>
  <si>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</si>
  <si>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</si>
  <si>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</si>
  <si>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</si>
  <si>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</si>
  <si>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</si>
  <si>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</si>
  <si>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</si>
  <si>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</si>
  <si>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</si>
  <si>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</si>
  <si>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</si>
  <si>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</si>
  <si>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</si>
  <si>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</si>
  <si>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</si>
  <si>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</si>
  <si>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</si>
  <si>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</si>
  <si>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</si>
  <si>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</si>
  <si>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</si>
  <si>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</si>
  <si>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</si>
  <si>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</si>
  <si>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</si>
  <si>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</si>
  <si>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</si>
  <si>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</si>
  <si>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</si>
  <si>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</si>
  <si>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</si>
  <si>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</si>
  <si>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</si>
  <si>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</si>
  <si>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</si>
  <si>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</si>
  <si>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</si>
  <si>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</si>
  <si>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</si>
  <si>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</si>
  <si>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</si>
  <si>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</si>
  <si>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</si>
  <si>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</si>
  <si>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</si>
  <si>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</si>
  <si>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</si>
  <si>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</si>
  <si>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</si>
  <si>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</si>
  <si>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</si>
  <si>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</si>
  <si>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</si>
  <si>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</si>
  <si>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</si>
  <si>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</si>
  <si>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</si>
  <si>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</si>
  <si>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</si>
  <si>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</si>
  <si>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</si>
  <si>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</si>
  <si>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</si>
  <si>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</si>
  <si>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</si>
  <si>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</si>
  <si>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</si>
  <si>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</si>
  <si>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</si>
  <si>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</si>
  <si>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</si>
  <si>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</si>
  <si>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</si>
  <si>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</si>
  <si>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</si>
  <si>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</si>
  <si>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</si>
  <si>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</si>
  <si>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</si>
  <si>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</si>
  <si>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</si>
  <si>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</si>
  <si>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</si>
  <si>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</si>
  <si>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</si>
  <si>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</si>
  <si>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</si>
  <si>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</si>
  <si>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</si>
  <si>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</si>
  <si>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</si>
  <si>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</si>
  <si>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</si>
  <si>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</si>
  <si>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</si>
  <si>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</si>
  <si>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</si>
  <si>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</si>
  <si>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</si>
  <si>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</si>
  <si>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</si>
  <si>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</si>
  <si>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</si>
  <si>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</si>
  <si>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</si>
  <si>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</si>
  <si>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</si>
  <si>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</si>
  <si>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</si>
  <si>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</si>
  <si>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</si>
  <si>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</si>
  <si>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</si>
  <si>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</si>
  <si>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</si>
  <si>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</si>
  <si>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</si>
  <si>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</si>
  <si>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</si>
  <si>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</si>
  <si>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</si>
  <si>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</si>
  <si>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</si>
  <si>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</si>
  <si>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</si>
  <si>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</si>
  <si>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</si>
  <si>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</si>
  <si>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</si>
  <si>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</si>
  <si>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</si>
  <si>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</si>
  <si>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</si>
  <si>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</si>
  <si>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</si>
  <si>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</si>
  <si>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</si>
  <si>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</si>
  <si>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</si>
  <si>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</si>
  <si>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</si>
  <si>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</si>
  <si>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</si>
  <si>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</si>
  <si>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</si>
  <si>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</si>
  <si>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</si>
  <si>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</si>
  <si>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</si>
  <si>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</si>
  <si>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</si>
  <si>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</si>
  <si>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</si>
  <si>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</si>
  <si>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</si>
  <si>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</si>
  <si>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</si>
  <si>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</si>
  <si>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</si>
  <si>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</si>
  <si>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</si>
  <si>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</si>
  <si>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</si>
  <si>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</si>
  <si>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</si>
  <si>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</si>
  <si>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</si>
  <si>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</si>
  <si>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</si>
  <si>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</si>
  <si>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</si>
  <si>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</si>
  <si>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</si>
  <si>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</si>
  <si>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</si>
  <si>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</si>
  <si>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</si>
  <si>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</si>
  <si>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</si>
  <si>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</si>
  <si>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</si>
  <si>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</si>
  <si>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</si>
  <si>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</si>
  <si>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</si>
  <si>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</si>
  <si>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</si>
  <si>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</si>
  <si>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</si>
  <si>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</si>
  <si>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</si>
  <si>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</si>
  <si>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</si>
  <si>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</si>
  <si>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</si>
  <si>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</si>
  <si>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</si>
  <si>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</si>
  <si>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</si>
  <si>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</si>
  <si>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</si>
  <si>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</si>
  <si>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</si>
  <si>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</si>
  <si>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</si>
  <si>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</si>
  <si>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</si>
  <si>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</si>
  <si>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</si>
  <si>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</si>
  <si>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</si>
  <si>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</si>
  <si>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</si>
  <si>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</si>
  <si>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</si>
  <si>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</si>
  <si>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</si>
  <si>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</si>
  <si>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</si>
  <si>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</si>
  <si>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</si>
  <si>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</si>
  <si>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</si>
  <si>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</si>
  <si>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</si>
  <si>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</si>
  <si>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</si>
  <si>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</si>
  <si>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</si>
  <si>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</si>
  <si>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</si>
  <si>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</si>
  <si>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</si>
  <si>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</si>
  <si>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</si>
  <si>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</si>
  <si>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</si>
  <si>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</si>
  <si>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</si>
  <si>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</si>
  <si>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</si>
  <si>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</si>
  <si>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</si>
  <si>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</si>
  <si>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</si>
  <si>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</si>
  <si>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</si>
  <si>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</si>
  <si>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</si>
  <si>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</si>
  <si>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</si>
  <si>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</si>
  <si>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</si>
  <si>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</si>
  <si>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</si>
  <si>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</si>
  <si>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</si>
  <si>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</si>
  <si>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</si>
  <si>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</si>
  <si>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</si>
  <si>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</si>
  <si>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</si>
  <si>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</si>
  <si>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</si>
  <si>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</si>
  <si>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</si>
  <si>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</si>
  <si>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</si>
  <si>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</si>
  <si>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</si>
  <si>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</si>
  <si>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</si>
  <si>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</si>
  <si>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</si>
  <si>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</si>
  <si>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</si>
  <si>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</si>
  <si>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</si>
  <si>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</si>
  <si>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</si>
  <si>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</si>
  <si>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</si>
  <si>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</si>
  <si>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</si>
  <si>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</si>
  <si>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</si>
  <si>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</si>
  <si>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</si>
  <si>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</si>
  <si>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</si>
  <si>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</si>
  <si>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</si>
  <si>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</si>
  <si>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</si>
  <si>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</si>
  <si>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</si>
  <si>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</si>
  <si>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</si>
  <si>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</si>
  <si>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</si>
  <si>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</si>
  <si>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</si>
  <si>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</si>
  <si>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</si>
  <si>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</si>
  <si>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</si>
  <si>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</si>
  <si>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</si>
  <si>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</si>
  <si>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</si>
  <si>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</si>
  <si>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</si>
  <si>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</si>
  <si>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</si>
  <si>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</si>
  <si>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</si>
  <si>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</si>
  <si>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</si>
  <si>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</si>
  <si>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</si>
  <si>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</si>
  <si>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</si>
  <si>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</si>
  <si>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</si>
  <si>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</si>
  <si>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</si>
  <si>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</si>
  <si>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</si>
  <si>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</si>
  <si>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</si>
  <si>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</si>
  <si>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</si>
  <si>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</si>
  <si>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</si>
  <si>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</si>
  <si>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</si>
  <si>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</si>
  <si>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</si>
  <si>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</si>
  <si>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</si>
  <si>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</si>
  <si>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</si>
  <si>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</si>
  <si>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</si>
  <si>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</si>
  <si>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</si>
  <si>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</si>
  <si>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</si>
  <si>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</si>
  <si>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</si>
  <si>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</si>
  <si>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</si>
  <si>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</si>
  <si>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</si>
  <si>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</si>
  <si>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</si>
  <si>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</si>
  <si>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</si>
  <si>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</si>
  <si>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</si>
  <si>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</si>
  <si>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</si>
  <si>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</si>
  <si>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</si>
  <si>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</si>
  <si>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</si>
  <si>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</si>
  <si>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</si>
  <si>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</si>
  <si>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</si>
  <si>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</si>
  <si>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</si>
  <si>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</si>
  <si>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</si>
  <si>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</si>
  <si>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</si>
  <si>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</si>
  <si>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</si>
  <si>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</si>
  <si>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</si>
  <si>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</si>
  <si>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</si>
  <si>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</si>
  <si>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</si>
  <si>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</si>
  <si>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</si>
  <si>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</si>
  <si>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</si>
  <si>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</si>
  <si>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</si>
  <si>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</si>
  <si>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</si>
  <si>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</si>
  <si>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</si>
  <si>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</si>
  <si>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</si>
  <si>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</si>
  <si>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</si>
  <si>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</si>
  <si>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</si>
  <si>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</si>
  <si>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</si>
  <si>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</si>
  <si>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</si>
  <si>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</si>
  <si>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</si>
  <si>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</si>
  <si>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</si>
  <si>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</si>
  <si>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</si>
  <si>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</si>
  <si>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</si>
  <si>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</si>
  <si>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</si>
  <si>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</si>
  <si>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</si>
  <si>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</si>
  <si>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</si>
  <si>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</si>
  <si>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</si>
  <si>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</si>
  <si>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</si>
  <si>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</si>
  <si>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</si>
  <si>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</si>
  <si>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</si>
  <si>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</si>
  <si>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</si>
  <si>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</si>
  <si>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</si>
  <si>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</si>
  <si>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</si>
  <si>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</si>
  <si>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</si>
  <si>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</si>
  <si>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</si>
  <si>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</si>
  <si>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</si>
  <si>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</si>
  <si>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</si>
  <si>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</si>
  <si>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</si>
  <si>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</si>
  <si>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</si>
  <si>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</si>
  <si>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</si>
  <si>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</si>
  <si>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</si>
  <si>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</si>
  <si>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</si>
  <si>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</si>
  <si>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</si>
  <si>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</si>
  <si>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</si>
  <si>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</si>
  <si>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</si>
  <si>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</si>
  <si>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</si>
  <si>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</si>
  <si>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</si>
  <si>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</si>
  <si>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</si>
  <si>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</si>
  <si>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</si>
  <si>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</si>
  <si>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</si>
  <si>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</si>
  <si>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</si>
  <si>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</si>
  <si>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</si>
  <si>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</si>
  <si>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</si>
  <si>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</si>
  <si>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</si>
  <si>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</si>
  <si>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</si>
  <si>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</si>
  <si>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</si>
  <si>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</si>
  <si>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</si>
  <si>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</si>
  <si>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</si>
  <si>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</si>
  <si>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</si>
  <si>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</si>
  <si>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</si>
  <si>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</si>
  <si>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</si>
  <si>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</si>
  <si>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</si>
  <si>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</si>
  <si>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</si>
  <si>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</si>
  <si>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</si>
  <si>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</si>
  <si>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</si>
  <si>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</si>
  <si>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</si>
  <si>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</si>
  <si>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</si>
  <si>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</si>
  <si>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</si>
  <si>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</si>
  <si>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</si>
  <si>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</si>
  <si>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</si>
  <si>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</si>
  <si>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</si>
  <si>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</si>
  <si>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</si>
  <si>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</si>
  <si>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</si>
  <si>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</si>
  <si>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</si>
  <si>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</si>
  <si>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</si>
  <si>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</si>
  <si>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</si>
  <si>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</si>
  <si>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</si>
  <si>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</si>
  <si>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</si>
  <si>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</si>
  <si>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</si>
  <si>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</si>
  <si>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</si>
  <si>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</si>
  <si>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</si>
  <si>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</si>
  <si>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</si>
  <si>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</si>
  <si>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</si>
  <si>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</si>
  <si>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</si>
  <si>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</si>
  <si>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</si>
  <si>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</si>
  <si>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</si>
  <si>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</si>
  <si>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</si>
  <si>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</si>
  <si>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</si>
  <si>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</si>
  <si>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</si>
  <si>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</si>
  <si>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</si>
  <si>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</si>
  <si>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</si>
  <si>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</si>
  <si>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</si>
  <si>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</si>
  <si>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</si>
  <si>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</si>
  <si>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</si>
  <si>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</si>
  <si>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</si>
  <si>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</si>
  <si>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</si>
  <si>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</si>
  <si>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</si>
  <si>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</si>
  <si>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</si>
  <si>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</si>
  <si>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</si>
  <si>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</si>
  <si>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</si>
  <si>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</si>
  <si>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</si>
  <si>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</si>
  <si>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</si>
  <si>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</si>
  <si>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</si>
  <si>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</si>
  <si>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</si>
  <si>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</si>
  <si>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</si>
  <si>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</si>
  <si>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</si>
  <si>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</si>
  <si>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</si>
  <si>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</si>
  <si>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</si>
  <si>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</si>
  <si>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</si>
  <si>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</si>
  <si>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</si>
  <si>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</si>
  <si>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</si>
  <si>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</si>
  <si>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</si>
  <si>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</si>
  <si>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</si>
  <si>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</si>
  <si>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</si>
  <si>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</si>
  <si>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</si>
  <si>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</si>
  <si>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</si>
  <si>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</si>
  <si>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</si>
  <si>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</si>
  <si>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</si>
  <si>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</si>
  <si>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</si>
  <si>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</si>
  <si>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</si>
  <si>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</si>
  <si>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</si>
  <si>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</si>
  <si>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</si>
  <si>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</si>
  <si>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</si>
  <si>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</si>
  <si>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</si>
  <si>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</si>
  <si>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</si>
  <si>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</si>
  <si>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</si>
  <si>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</si>
  <si>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</si>
  <si>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</si>
  <si>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</si>
  <si>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</si>
  <si>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</si>
  <si>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</si>
  <si>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</si>
  <si>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</si>
  <si>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</si>
  <si>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</si>
  <si>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</si>
  <si>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</si>
  <si>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</si>
  <si>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</si>
  <si>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</si>
  <si>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</si>
  <si>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</si>
  <si>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</si>
  <si>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</si>
  <si>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</si>
  <si>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</si>
  <si>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</si>
  <si>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</si>
  <si>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</si>
  <si>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</si>
  <si>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</si>
  <si>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</si>
  <si>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</si>
  <si>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</si>
  <si>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</si>
  <si>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</si>
  <si>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</si>
  <si>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</si>
  <si>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</si>
  <si>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</si>
  <si>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</si>
  <si>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</si>
  <si>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</si>
  <si>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</si>
  <si>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</si>
  <si>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</si>
  <si>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</si>
  <si>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</si>
  <si>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</si>
  <si>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</si>
  <si>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</si>
  <si>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</si>
  <si>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</si>
  <si>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</si>
  <si>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</si>
  <si>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</si>
  <si>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</si>
  <si>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</si>
  <si>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</si>
  <si>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</si>
  <si>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</si>
  <si>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</si>
  <si>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</si>
  <si>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</si>
  <si>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</si>
  <si>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</si>
  <si>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</si>
  <si>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</si>
  <si>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</si>
  <si>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</si>
  <si>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</si>
  <si>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</si>
  <si>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</si>
  <si>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</si>
  <si>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</si>
  <si>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</si>
  <si>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</si>
  <si>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</si>
  <si>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</si>
  <si>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</si>
  <si>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</si>
  <si>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</si>
  <si>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</si>
  <si>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</si>
  <si>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</si>
  <si>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</si>
  <si>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</si>
  <si>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</si>
  <si>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</si>
  <si>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</si>
  <si>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</si>
  <si>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</si>
  <si>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</si>
  <si>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</si>
  <si>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</si>
  <si>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</si>
  <si>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</si>
  <si>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</si>
  <si>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</si>
  <si>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</si>
  <si>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</si>
  <si>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</si>
  <si>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</si>
  <si>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</si>
  <si>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</si>
  <si>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</si>
  <si>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</si>
  <si>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</si>
  <si>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</si>
  <si>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</si>
  <si>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</si>
  <si>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</si>
  <si>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</si>
  <si>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</si>
  <si>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</si>
  <si>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</si>
  <si>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</si>
  <si>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</si>
  <si>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</si>
  <si>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</si>
  <si>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</si>
  <si>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</si>
  <si>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</si>
  <si>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</si>
  <si>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</si>
  <si>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</si>
  <si>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</si>
  <si>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</si>
  <si>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</si>
  <si>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</si>
  <si>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</si>
  <si>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</si>
  <si>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</si>
  <si>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</si>
  <si>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</si>
  <si>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</si>
  <si>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</si>
  <si>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</si>
  <si>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</si>
  <si>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</si>
  <si>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</si>
  <si>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</si>
  <si>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</si>
  <si>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</si>
  <si>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</si>
  <si>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</si>
  <si>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</si>
  <si>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</si>
  <si>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</si>
  <si>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</si>
  <si>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</si>
  <si>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</si>
  <si>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</si>
  <si>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</si>
  <si>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</si>
  <si>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</si>
  <si>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</si>
  <si>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</si>
  <si>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</si>
  <si>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</si>
  <si>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</si>
  <si>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</si>
  <si>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</si>
  <si>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</si>
  <si>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</si>
  <si>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</si>
  <si>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</si>
  <si>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</si>
  <si>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</si>
  <si>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</si>
  <si>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</si>
  <si>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</si>
  <si>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</si>
  <si>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</si>
  <si>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</si>
  <si>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</si>
  <si>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</si>
  <si>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</si>
  <si>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</si>
  <si>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</si>
  <si>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</si>
  <si>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</si>
  <si>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</si>
  <si>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</si>
  <si>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</si>
  <si>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</si>
  <si>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</si>
  <si>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</si>
  <si>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</si>
  <si>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</si>
  <si>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</si>
  <si>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</si>
  <si>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</si>
  <si>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</si>
  <si>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</si>
  <si>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</si>
  <si>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</si>
  <si>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</si>
  <si>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</si>
  <si>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</si>
  <si>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</si>
  <si>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</si>
  <si>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</si>
  <si>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</si>
  <si>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</si>
  <si>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</si>
  <si>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</si>
  <si>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</si>
  <si>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</si>
  <si>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</si>
  <si>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</si>
  <si>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</si>
  <si>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</si>
  <si>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</si>
  <si>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</si>
  <si>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</si>
  <si>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</si>
  <si>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</si>
  <si>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</si>
  <si>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</si>
  <si>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</si>
  <si>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</si>
  <si>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</si>
  <si>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</si>
  <si>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</si>
  <si>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</si>
  <si>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</si>
  <si>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</si>
  <si>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</si>
  <si>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</si>
  <si>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</si>
  <si>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</si>
  <si>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</si>
  <si>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</si>
  <si>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</si>
  <si>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</si>
  <si>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</si>
  <si>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</si>
  <si>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</si>
  <si>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</si>
  <si>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</si>
  <si>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</si>
  <si>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</si>
  <si>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</si>
  <si>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</si>
  <si>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</si>
  <si>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</si>
  <si>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</si>
  <si>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</si>
  <si>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</si>
  <si>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</si>
  <si>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</si>
  <si>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</si>
  <si>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</si>
  <si>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</si>
  <si>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</si>
  <si>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</si>
  <si>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</si>
  <si>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</si>
  <si>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</si>
  <si>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</si>
  <si>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</si>
  <si>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</si>
  <si>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</si>
  <si>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</si>
  <si>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</si>
  <si>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</si>
  <si>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</si>
  <si>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</si>
  <si>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</si>
  <si>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</si>
  <si>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</si>
  <si>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</si>
  <si>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</si>
  <si>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</si>
  <si>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</si>
  <si>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</si>
  <si>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</si>
  <si>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</si>
  <si>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</si>
  <si>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</si>
  <si>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</si>
  <si>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</si>
  <si>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</si>
  <si>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</si>
  <si>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</si>
  <si>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</si>
  <si>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</si>
  <si>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</si>
  <si>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</si>
  <si>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</si>
  <si>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</si>
  <si>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</si>
  <si>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</si>
  <si>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</si>
  <si>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</si>
  <si>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</si>
  <si>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</si>
  <si>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</si>
  <si>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</si>
  <si>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</si>
  <si>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</si>
  <si>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</si>
  <si>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</si>
  <si>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</si>
  <si>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</si>
  <si>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</si>
  <si>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</si>
  <si>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</si>
  <si>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</si>
  <si>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</si>
  <si>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</si>
  <si>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</si>
  <si>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</si>
  <si>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</si>
  <si>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</si>
  <si>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</si>
  <si>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</si>
  <si>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</si>
  <si>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</si>
  <si>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</si>
  <si>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</si>
  <si>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</si>
  <si>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</si>
  <si>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</si>
  <si>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</si>
  <si>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</si>
  <si>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</si>
  <si>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</si>
  <si>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</si>
  <si>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</si>
  <si>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</si>
  <si>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</si>
  <si>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</si>
  <si>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</si>
  <si>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</si>
  <si>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</si>
  <si>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</si>
  <si>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</si>
  <si>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</si>
  <si>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</si>
  <si>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</si>
  <si>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</si>
  <si>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</si>
  <si>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</si>
  <si>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</si>
  <si>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</si>
  <si>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</si>
  <si>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</si>
  <si>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</si>
  <si>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</si>
  <si>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</si>
  <si>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</si>
  <si>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</si>
  <si>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</si>
  <si>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</si>
  <si>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</si>
  <si>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</si>
  <si>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</si>
  <si>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</si>
  <si>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</si>
  <si>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</si>
  <si>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</si>
  <si>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</si>
  <si>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</si>
  <si>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</si>
  <si>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</si>
  <si>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</si>
  <si>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</si>
  <si>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</si>
  <si>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</si>
  <si>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</si>
  <si>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</si>
  <si>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</si>
  <si>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</si>
  <si>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</si>
  <si>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</si>
  <si>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</si>
  <si>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</si>
  <si>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</si>
  <si>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</si>
  <si>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</si>
  <si>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</si>
  <si>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</si>
  <si>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</si>
  <si>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</si>
  <si>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</si>
  <si>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</si>
  <si>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</si>
  <si>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</si>
  <si>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</si>
  <si>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</si>
  <si>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</si>
  <si>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</si>
  <si>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</si>
  <si>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</si>
  <si>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</si>
  <si>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</si>
  <si>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</si>
  <si>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</si>
  <si>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</si>
  <si>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</si>
  <si>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</si>
  <si>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</si>
  <si>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</si>
  <si>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</si>
  <si>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</si>
  <si>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</si>
  <si>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</si>
  <si>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</si>
  <si>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</si>
  <si>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</si>
  <si>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</si>
  <si>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</si>
  <si>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</si>
  <si>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</si>
  <si>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</si>
  <si>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</si>
  <si>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</si>
  <si>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</si>
  <si>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</si>
  <si>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</si>
  <si>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</si>
  <si>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</si>
  <si>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</si>
  <si>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</si>
  <si>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</si>
  <si>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</si>
  <si>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</si>
  <si>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</si>
  <si>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</si>
  <si>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</si>
  <si>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</si>
  <si>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</si>
  <si>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</si>
  <si>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</si>
  <si>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</si>
  <si>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</si>
  <si>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</si>
  <si>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</si>
  <si>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</si>
  <si>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</si>
  <si>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</si>
  <si>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</si>
  <si>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</si>
  <si>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</si>
  <si>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</si>
  <si>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</si>
  <si>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</si>
  <si>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</si>
  <si>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</si>
  <si>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</si>
  <si>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</si>
  <si>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</si>
  <si>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</si>
  <si>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</si>
  <si>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</si>
  <si>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</si>
  <si>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</si>
  <si>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</si>
  <si>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</si>
  <si>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</si>
  <si>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</si>
  <si>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</si>
  <si>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</si>
  <si>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</si>
  <si>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</si>
  <si>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</si>
  <si>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</si>
  <si>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</si>
  <si>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</si>
  <si>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</si>
  <si>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</si>
  <si>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</si>
  <si>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</si>
  <si>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</si>
  <si>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</si>
  <si>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</si>
  <si>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</si>
  <si>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</si>
  <si>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</si>
  <si>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</si>
  <si>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</si>
  <si>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</si>
  <si>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</si>
  <si>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</si>
  <si>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</si>
  <si>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</si>
  <si>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</si>
  <si>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</si>
  <si>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</si>
  <si>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</si>
  <si>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</si>
  <si>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</si>
  <si>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</si>
  <si>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</si>
  <si>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</si>
  <si>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</si>
  <si>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</si>
  <si>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</si>
  <si>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</si>
  <si>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</si>
  <si>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</si>
  <si>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</si>
  <si>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</si>
  <si>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</si>
  <si>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</si>
  <si>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</si>
  <si>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</si>
  <si>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</si>
  <si>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</si>
  <si>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</si>
  <si>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</si>
  <si>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</si>
  <si>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</si>
  <si>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</si>
  <si>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</si>
  <si>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</si>
  <si>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</si>
  <si>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</si>
  <si>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</si>
  <si>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</si>
  <si>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</si>
  <si>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</si>
  <si>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</si>
  <si>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</si>
  <si>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</si>
  <si>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</si>
  <si>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</si>
  <si>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</si>
  <si>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</si>
  <si>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</si>
  <si>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</si>
  <si>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</si>
  <si>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</si>
  <si>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</si>
  <si>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</si>
  <si>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</si>
  <si>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</si>
  <si>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</si>
  <si>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</si>
  <si>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</si>
  <si>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</si>
  <si>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</si>
  <si>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</si>
  <si>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</si>
  <si>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</si>
  <si>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</si>
  <si>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</si>
  <si>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</si>
  <si>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</si>
  <si>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</si>
  <si>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</si>
  <si>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</si>
  <si>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</si>
  <si>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</si>
  <si>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</si>
  <si>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</si>
  <si>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</si>
  <si>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</si>
  <si>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</si>
  <si>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</si>
  <si>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</si>
  <si>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</si>
  <si>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</si>
  <si>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</si>
  <si>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</si>
  <si>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</si>
  <si>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</si>
  <si>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</si>
  <si>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</si>
  <si>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</si>
  <si>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</si>
  <si>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</si>
  <si>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</si>
  <si>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</si>
  <si>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</si>
  <si>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</si>
  <si>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</si>
  <si>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</si>
  <si>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</si>
  <si>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</si>
  <si>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</si>
  <si>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</si>
  <si>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</si>
  <si>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</si>
  <si>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</si>
  <si>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</si>
  <si>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</si>
  <si>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</si>
  <si>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</si>
  <si>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</si>
  <si>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</si>
  <si>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</si>
  <si>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</si>
  <si>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</si>
  <si>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</si>
  <si>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</si>
  <si>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</si>
  <si>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</si>
  <si>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</si>
  <si>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</si>
  <si>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</si>
  <si>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</si>
  <si>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</si>
  <si>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</si>
  <si>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</si>
  <si>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</si>
  <si>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</si>
  <si>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</si>
  <si>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</si>
  <si>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</si>
  <si>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</si>
  <si>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</si>
  <si>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</si>
  <si>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</si>
  <si>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</si>
  <si>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</si>
  <si>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</si>
  <si>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</si>
  <si>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</si>
  <si>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</si>
  <si>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</si>
  <si>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</si>
  <si>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</si>
  <si>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</si>
  <si>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</si>
  <si>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</si>
  <si>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</si>
  <si>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</si>
  <si>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</si>
  <si>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</si>
  <si>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</si>
  <si>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</si>
  <si>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</si>
  <si>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</si>
  <si>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</si>
  <si>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</si>
  <si>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</si>
  <si>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</si>
  <si>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</si>
  <si>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</si>
  <si>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</si>
  <si>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</si>
  <si>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</si>
  <si>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</si>
  <si>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</si>
  <si>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</si>
  <si>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</si>
  <si>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</si>
  <si>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</si>
  <si>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</si>
  <si>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</si>
  <si>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</si>
  <si>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</si>
  <si>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</si>
  <si>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</si>
  <si>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</si>
  <si>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</si>
  <si>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</si>
  <si>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</si>
  <si>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</si>
  <si>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</si>
  <si>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</si>
  <si>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</si>
  <si>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</si>
  <si>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</si>
  <si>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</si>
  <si>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</si>
  <si>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</si>
  <si>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</si>
  <si>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</si>
  <si>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</si>
  <si>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</si>
  <si>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</si>
  <si>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</si>
  <si>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</si>
  <si>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</si>
  <si>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</si>
  <si>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</si>
  <si>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</si>
  <si>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</si>
  <si>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</si>
  <si>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</si>
  <si>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</si>
  <si>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</si>
  <si>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</si>
  <si>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</si>
  <si>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</si>
  <si>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</si>
  <si>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</si>
  <si>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</si>
  <si>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</si>
  <si>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</si>
  <si>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</si>
  <si>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</si>
  <si>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</si>
  <si>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</si>
  <si>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</si>
  <si>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</si>
  <si>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</si>
  <si>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</si>
  <si>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</si>
  <si>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</si>
  <si>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</si>
  <si>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</si>
  <si>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</si>
  <si>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</si>
  <si>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</si>
  <si>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</si>
  <si>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</si>
  <si>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</si>
  <si>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</si>
  <si>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</si>
  <si>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</si>
  <si>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</si>
  <si>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</si>
  <si>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</si>
  <si>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</si>
  <si>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</si>
  <si>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</si>
  <si>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</si>
  <si>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</si>
  <si>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</si>
  <si>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</si>
  <si>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</si>
  <si>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</si>
  <si>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</si>
  <si>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</si>
  <si>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</si>
  <si>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</si>
  <si>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</si>
  <si>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</si>
  <si>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</si>
  <si>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</si>
  <si>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</si>
  <si>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</si>
  <si>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</si>
  <si>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</si>
  <si>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</si>
  <si>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</si>
  <si>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</si>
  <si>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</si>
  <si>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</si>
  <si>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</si>
  <si>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</si>
  <si>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</si>
  <si>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</si>
  <si>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</si>
  <si>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</si>
  <si>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</si>
  <si>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</si>
  <si>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</si>
  <si>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</si>
  <si>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</si>
  <si>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</si>
  <si>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</si>
  <si>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</si>
  <si>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</si>
  <si>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</si>
  <si>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</si>
  <si>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</si>
  <si>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</si>
  <si>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</si>
  <si>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</si>
  <si>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</si>
  <si>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</si>
  <si>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</si>
  <si>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</si>
  <si>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</si>
  <si>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</si>
  <si>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</si>
  <si>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</si>
  <si>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</si>
  <si>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</si>
  <si>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</si>
  <si>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</si>
  <si>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</si>
  <si>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</si>
  <si>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</si>
  <si>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</si>
  <si>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</si>
  <si>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</si>
  <si>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</si>
  <si>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</si>
  <si>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</si>
  <si>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</si>
  <si>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</si>
  <si>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</si>
  <si>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</si>
  <si>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</si>
  <si>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</si>
  <si>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</si>
  <si>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</si>
  <si>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</si>
  <si>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</si>
  <si>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</si>
  <si>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</si>
  <si>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</si>
  <si>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</si>
  <si>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</si>
  <si>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</si>
  <si>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</si>
  <si>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</si>
  <si>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</si>
  <si>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</si>
  <si>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</si>
  <si>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</si>
  <si>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</si>
  <si>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</si>
  <si>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</si>
  <si>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</si>
  <si>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</si>
  <si>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</si>
  <si>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</si>
  <si>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</si>
  <si>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</si>
  <si>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</si>
  <si>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</si>
  <si>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</si>
  <si>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</si>
  <si>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</si>
  <si>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</si>
  <si>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</si>
  <si>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</si>
  <si>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</si>
  <si>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</si>
  <si>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</si>
  <si>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</si>
  <si>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</si>
  <si>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</si>
  <si>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</si>
  <si>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</si>
  <si>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</si>
  <si>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</si>
  <si>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</si>
  <si>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</si>
  <si>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</si>
  <si>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</si>
  <si>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</si>
  <si>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</si>
  <si>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</si>
  <si>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</si>
  <si>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</si>
  <si>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</si>
  <si>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</si>
  <si>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</si>
  <si>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</si>
  <si>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</si>
  <si>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</si>
  <si>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</si>
  <si>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</si>
  <si>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</si>
  <si>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</si>
  <si>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</si>
  <si>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</si>
  <si>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</si>
  <si>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</si>
  <si>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</si>
  <si>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</si>
  <si>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</si>
  <si>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</si>
  <si>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</si>
  <si>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</si>
  <si>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</si>
  <si>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</si>
  <si>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</si>
  <si>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</si>
  <si>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</si>
  <si>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</si>
  <si>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</si>
  <si>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</si>
  <si>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</si>
  <si>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</si>
  <si>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</si>
  <si>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</si>
  <si>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</si>
  <si>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</si>
  <si>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</si>
  <si>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</si>
  <si>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</si>
  <si>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</si>
  <si>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</si>
  <si>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</si>
  <si>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</si>
  <si>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</si>
  <si>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</si>
  <si>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</si>
  <si>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</si>
  <si>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</si>
  <si>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</si>
  <si>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</si>
  <si>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</si>
  <si>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</si>
  <si>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</si>
  <si>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</si>
  <si>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</si>
  <si>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</si>
  <si>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</si>
  <si>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</si>
  <si>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</si>
  <si>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</si>
  <si>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</si>
  <si>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</si>
  <si>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</si>
  <si>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</si>
  <si>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</si>
  <si>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</si>
  <si>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</si>
  <si>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</si>
  <si>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</si>
  <si>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</si>
  <si>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</si>
  <si>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</si>
  <si>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</si>
  <si>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</si>
  <si>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</si>
  <si>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</si>
  <si>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</si>
  <si>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</si>
  <si>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</si>
  <si>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</si>
  <si>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</si>
  <si>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</si>
  <si>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</si>
  <si>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</si>
  <si>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</si>
  <si>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</si>
  <si>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</si>
  <si>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</si>
  <si>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</si>
  <si>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</si>
  <si>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</si>
  <si>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</si>
  <si>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</si>
  <si>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</si>
  <si>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</si>
  <si>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</si>
  <si>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</si>
  <si>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</si>
  <si>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</si>
  <si>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</si>
  <si>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</si>
  <si>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</si>
  <si>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</si>
  <si>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</si>
  <si>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</si>
  <si>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</si>
  <si>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</si>
  <si>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</si>
  <si>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</si>
  <si>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</si>
  <si>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</si>
  <si>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</si>
  <si>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</si>
  <si>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</si>
  <si>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</si>
  <si>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</si>
  <si>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</si>
  <si>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</si>
  <si>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</si>
  <si>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</si>
  <si>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</si>
  <si>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</si>
  <si>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</si>
  <si>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</si>
  <si>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</si>
  <si>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</si>
  <si>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</si>
  <si>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</si>
  <si>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</si>
  <si>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</si>
  <si>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</si>
  <si>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</si>
  <si>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</si>
  <si>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</si>
  <si>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</si>
  <si>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</si>
  <si>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</si>
  <si>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</si>
  <si>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</si>
  <si>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</si>
  <si>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</si>
  <si>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</si>
  <si>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</si>
  <si>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</si>
  <si>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</si>
  <si>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</si>
  <si>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</si>
  <si>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</si>
  <si>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</si>
  <si>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</si>
  <si>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</si>
  <si>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</si>
  <si>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</si>
  <si>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</si>
  <si>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</si>
  <si>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</si>
  <si>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</si>
  <si>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</si>
  <si>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</si>
  <si>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</si>
  <si>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</si>
  <si>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</si>
  <si>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</si>
  <si>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</si>
  <si>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</si>
  <si>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</si>
  <si>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</si>
  <si>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</si>
  <si>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</si>
  <si>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</si>
  <si>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</si>
  <si>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</si>
  <si>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</si>
  <si>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</si>
  <si>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</si>
  <si>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</si>
  <si>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</si>
  <si>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</si>
  <si>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</si>
  <si>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</si>
  <si>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</si>
  <si>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</si>
  <si>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</si>
  <si>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</si>
  <si>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</si>
  <si>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</si>
  <si>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</si>
  <si>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</si>
  <si>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</si>
  <si>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</si>
  <si>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</si>
  <si>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</si>
  <si>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</si>
  <si>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</si>
  <si>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</si>
  <si>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</si>
  <si>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</si>
  <si>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</si>
  <si>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</si>
  <si>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</si>
  <si>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</si>
  <si>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</si>
  <si>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</si>
  <si>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</si>
  <si>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</si>
  <si>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</si>
  <si>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</si>
  <si>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</si>
  <si>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</si>
  <si>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</si>
  <si>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</si>
  <si>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</si>
  <si>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</si>
  <si>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</si>
  <si>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</si>
  <si>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</si>
  <si>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</si>
  <si>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</si>
  <si>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</si>
  <si>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</si>
  <si>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</si>
  <si>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</si>
  <si>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</si>
  <si>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</si>
  <si>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</si>
  <si>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</si>
  <si>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</si>
  <si>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</si>
  <si>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</si>
  <si>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</si>
  <si>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</si>
  <si>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</si>
  <si>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</si>
  <si>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</si>
  <si>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</si>
  <si>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</si>
  <si>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</si>
  <si>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</si>
  <si>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</si>
  <si>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</si>
  <si>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</si>
  <si>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</si>
  <si>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</si>
  <si>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</si>
  <si>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</si>
  <si>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</si>
  <si>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</si>
  <si>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</si>
  <si>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</si>
  <si>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</si>
  <si>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</si>
  <si>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</si>
  <si>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</si>
  <si>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</si>
  <si>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</si>
  <si>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</si>
  <si>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</si>
  <si>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</si>
  <si>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</si>
  <si>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</si>
  <si>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</si>
  <si>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</si>
  <si>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</si>
  <si>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</si>
  <si>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</si>
  <si>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</si>
  <si>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</si>
  <si>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</si>
  <si>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</si>
  <si>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</si>
  <si>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</si>
  <si>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</si>
  <si>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</si>
  <si>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</si>
  <si>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</si>
  <si>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</si>
  <si>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</si>
  <si>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</si>
  <si>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</si>
  <si>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</si>
  <si>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</si>
  <si>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</si>
  <si>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</si>
  <si>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</si>
  <si>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</si>
  <si>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</si>
  <si>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</si>
  <si>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</si>
  <si>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</si>
  <si>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</si>
  <si>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</si>
  <si>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</si>
  <si>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</si>
  <si>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</si>
  <si>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</si>
  <si>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</si>
  <si>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</si>
  <si>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</si>
  <si>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</si>
  <si>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</si>
  <si>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</si>
  <si>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</si>
  <si>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</si>
  <si>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</si>
  <si>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</si>
  <si>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</si>
  <si>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</si>
  <si>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</si>
  <si>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</si>
  <si>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</si>
  <si>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</si>
  <si>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</si>
  <si>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</si>
  <si>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</si>
  <si>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</si>
  <si>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</si>
  <si>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</si>
  <si>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</si>
  <si>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</si>
  <si>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</si>
  <si>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</si>
  <si>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</si>
  <si>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</si>
  <si>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</si>
  <si>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</si>
  <si>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</si>
  <si>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</si>
  <si>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</si>
  <si>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</si>
  <si>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</si>
  <si>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</si>
  <si>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</si>
  <si>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</si>
  <si>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</si>
  <si>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</si>
  <si>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</si>
  <si>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</si>
  <si>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</si>
  <si>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</si>
  <si>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</si>
  <si>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</si>
  <si>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</si>
  <si>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</si>
  <si>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</si>
  <si>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</si>
  <si>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</si>
  <si>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</si>
  <si>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</si>
  <si>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</si>
  <si>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</si>
  <si>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</si>
  <si>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</si>
  <si>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</si>
  <si>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</si>
  <si>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</si>
  <si>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</si>
  <si>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</si>
  <si>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</si>
  <si>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</si>
  <si>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</si>
  <si>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</si>
  <si>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</si>
  <si>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</si>
  <si>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</si>
  <si>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</si>
  <si>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</si>
  <si>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</si>
  <si>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</si>
  <si>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</si>
  <si>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</si>
  <si>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</si>
  <si>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</si>
  <si>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</si>
  <si>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</si>
  <si>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</si>
  <si>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</si>
  <si>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</si>
  <si>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</si>
  <si>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</si>
  <si>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</si>
  <si>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</si>
  <si>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</si>
  <si>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</si>
  <si>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</si>
  <si>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</si>
  <si>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</si>
  <si>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</si>
  <si>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</si>
  <si>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</si>
  <si>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</si>
  <si>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</si>
  <si>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</si>
  <si>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</si>
  <si>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</si>
  <si>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</si>
  <si>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</si>
  <si>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</si>
  <si>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</si>
  <si>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</si>
  <si>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</si>
  <si>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</si>
  <si>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</si>
  <si>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</si>
  <si>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</si>
  <si>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</si>
  <si>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</si>
  <si>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</si>
  <si>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</si>
  <si>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</si>
  <si>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</si>
  <si>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</si>
  <si>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</si>
  <si>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</si>
  <si>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</si>
  <si>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</si>
  <si>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</si>
  <si>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</si>
  <si>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</si>
  <si>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</si>
  <si>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</si>
  <si>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</si>
  <si>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</si>
  <si>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</si>
  <si>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</si>
  <si>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</si>
  <si>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</si>
  <si>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</si>
  <si>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</si>
  <si>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</si>
  <si>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</si>
  <si>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</si>
  <si>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</si>
  <si>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</si>
  <si>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</si>
  <si>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</si>
  <si>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</si>
  <si>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</si>
  <si>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</si>
  <si>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</si>
  <si>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</si>
  <si>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</si>
  <si>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</si>
  <si>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</si>
  <si>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</si>
  <si>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</si>
  <si>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</si>
  <si>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</si>
  <si>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</si>
  <si>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</si>
  <si>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</si>
  <si>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</si>
  <si>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</si>
  <si>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</si>
  <si>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</si>
  <si>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</si>
  <si>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</si>
  <si>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</si>
  <si>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</si>
  <si>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</si>
  <si>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</si>
  <si>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</si>
  <si>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</si>
  <si>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</si>
  <si>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</si>
  <si>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</si>
  <si>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</si>
  <si>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</si>
  <si>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</si>
  <si>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</si>
  <si>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</si>
  <si>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</si>
  <si>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</si>
  <si>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</si>
  <si>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</si>
  <si>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</si>
  <si>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</si>
  <si>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</si>
  <si>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</si>
  <si>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</si>
  <si>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</si>
  <si>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</si>
  <si>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</si>
  <si>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</si>
  <si>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</si>
  <si>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</si>
  <si>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</si>
  <si>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</si>
  <si>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</si>
  <si>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</si>
  <si>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</si>
  <si>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</si>
  <si>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</si>
  <si>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</si>
  <si>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</si>
  <si>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</si>
  <si>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</si>
  <si>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</si>
  <si>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</si>
  <si>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</si>
  <si>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</si>
  <si>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</si>
  <si>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</si>
  <si>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</si>
  <si>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</si>
  <si>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</si>
  <si>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</si>
  <si>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</si>
  <si>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</si>
  <si>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</si>
  <si>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</si>
  <si>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</si>
  <si>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</si>
  <si>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</si>
  <si>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</si>
  <si>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</si>
  <si>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</si>
  <si>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</si>
  <si>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</si>
  <si>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</si>
  <si>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</si>
  <si>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</si>
  <si>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</si>
  <si>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</si>
  <si>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</si>
  <si>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</si>
  <si>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</si>
  <si>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</si>
  <si>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</si>
  <si>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</si>
  <si>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</si>
  <si>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</si>
  <si>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</si>
  <si>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</si>
  <si>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</si>
  <si>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</si>
  <si>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</si>
  <si>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</si>
  <si>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</si>
  <si>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</si>
  <si>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</si>
  <si>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</si>
  <si>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</si>
  <si>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</si>
  <si>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</si>
  <si>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</si>
  <si>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</si>
  <si>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</si>
  <si>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</si>
  <si>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</si>
  <si>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</si>
  <si>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</si>
  <si>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</si>
  <si>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</si>
  <si>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</si>
  <si>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</si>
  <si>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</si>
  <si>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</si>
  <si>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</si>
  <si>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</si>
  <si>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</si>
  <si>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</si>
  <si>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</si>
  <si>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</si>
  <si>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</si>
  <si>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</si>
  <si>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</si>
  <si>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</si>
  <si>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</si>
  <si>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</si>
  <si>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</si>
  <si>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</si>
  <si>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</si>
  <si>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</si>
  <si>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</si>
  <si>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</si>
  <si>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</si>
  <si>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</si>
  <si>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</si>
  <si>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</si>
  <si>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</si>
  <si>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</si>
  <si>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</si>
  <si>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</si>
  <si>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</si>
  <si>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</si>
  <si>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</si>
  <si>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</si>
  <si>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</si>
  <si>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</si>
  <si>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</si>
  <si>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</si>
  <si>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</si>
  <si>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</si>
  <si>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</si>
  <si>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</si>
  <si>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</si>
  <si>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</si>
  <si>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</si>
  <si>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</si>
  <si>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</si>
  <si>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</si>
  <si>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</si>
  <si>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</si>
  <si>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</si>
  <si>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</si>
  <si>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</si>
  <si>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</si>
  <si>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</si>
  <si>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</si>
  <si>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</si>
  <si>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</si>
  <si>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</si>
  <si>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</si>
  <si>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</si>
  <si>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</si>
  <si>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</si>
  <si>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</si>
  <si>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</si>
  <si>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</si>
  <si>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</si>
  <si>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</si>
  <si>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</si>
  <si>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</si>
  <si>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</si>
  <si>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</si>
  <si>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</si>
  <si>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</si>
  <si>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</si>
  <si>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</si>
  <si>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</si>
  <si>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</si>
  <si>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</si>
  <si>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</si>
  <si>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</si>
  <si>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</si>
  <si>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</si>
  <si>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</si>
  <si>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</si>
  <si>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</si>
  <si>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</si>
  <si>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</si>
  <si>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</si>
  <si>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</si>
  <si>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</si>
  <si>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</si>
  <si>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</si>
  <si>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</si>
  <si>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</si>
  <si>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</si>
  <si>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</si>
  <si>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</si>
  <si>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</si>
  <si>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</si>
  <si>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</si>
  <si>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</si>
  <si>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</si>
  <si>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</si>
  <si>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</si>
  <si>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</si>
  <si>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</si>
  <si>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</si>
  <si>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</si>
  <si>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</si>
  <si>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</si>
  <si>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</si>
  <si>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</si>
  <si>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</si>
  <si>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</si>
  <si>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</si>
  <si>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</si>
  <si>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</si>
  <si>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</si>
  <si>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</si>
  <si>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</si>
  <si>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</si>
  <si>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</si>
  <si>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</si>
  <si>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</si>
  <si>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</si>
  <si>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</si>
  <si>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</si>
  <si>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</si>
  <si>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</si>
  <si>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</si>
  <si>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</si>
  <si>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</si>
  <si>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</si>
  <si>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</si>
  <si>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</si>
  <si>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</si>
  <si>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</si>
  <si>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</si>
  <si>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</si>
  <si>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</si>
  <si>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</si>
  <si>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</si>
  <si>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</si>
  <si>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</si>
  <si>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</si>
  <si>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</si>
  <si>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</si>
  <si>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</si>
  <si>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</si>
  <si>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</si>
  <si>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</si>
  <si>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</si>
  <si>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</si>
  <si>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</si>
  <si>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</si>
  <si>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</si>
  <si>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</si>
  <si>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</si>
  <si>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</si>
  <si>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</si>
  <si>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</si>
  <si>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</si>
  <si>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</si>
  <si>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</si>
  <si>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</si>
  <si>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</si>
  <si>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</si>
  <si>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</si>
  <si>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</si>
  <si>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</si>
  <si>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</si>
  <si>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</si>
  <si>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</si>
  <si>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</si>
  <si>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</si>
  <si>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</si>
  <si>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</si>
  <si>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</si>
  <si>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</si>
  <si>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</si>
  <si>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</si>
  <si>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</si>
  <si>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</si>
  <si>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</si>
  <si>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</si>
  <si>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</si>
  <si>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</si>
  <si>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</si>
  <si>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</si>
  <si>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</si>
  <si>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</si>
  <si>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</si>
  <si>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</si>
  <si>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</si>
  <si>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</si>
  <si>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</si>
  <si>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</si>
  <si>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</si>
  <si>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</si>
  <si>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</si>
  <si>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</si>
  <si>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</si>
  <si>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</si>
  <si>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</si>
  <si>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</si>
  <si>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</si>
  <si>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</si>
  <si>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</si>
  <si>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</si>
  <si>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</si>
  <si>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</si>
  <si>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</si>
  <si>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</si>
  <si>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</si>
  <si>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</si>
  <si>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</si>
  <si>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</si>
  <si>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</si>
  <si>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</si>
  <si>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</si>
  <si>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</si>
  <si>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</si>
  <si>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</si>
  <si>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</si>
  <si>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</si>
  <si>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</si>
  <si>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</si>
  <si>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</si>
  <si>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</si>
  <si>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</si>
  <si>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</si>
  <si>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</si>
  <si>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</si>
  <si>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</si>
  <si>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</si>
  <si>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</si>
  <si>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</si>
  <si>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</si>
  <si>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</si>
  <si>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</si>
  <si>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</si>
  <si>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</si>
  <si>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</si>
  <si>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</si>
  <si>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</si>
  <si>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</si>
  <si>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</si>
  <si>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</si>
  <si>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</si>
  <si>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</si>
  <si>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</si>
  <si>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</si>
  <si>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</si>
  <si>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</si>
  <si>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</si>
  <si>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</si>
  <si>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</si>
  <si>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</si>
  <si>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</si>
  <si>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</si>
  <si>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</si>
  <si>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</si>
  <si>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</si>
  <si>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</si>
  <si>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</si>
  <si>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</si>
  <si>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</si>
  <si>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</si>
  <si>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</si>
  <si>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</si>
  <si>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</si>
  <si>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</si>
  <si>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</si>
  <si>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</si>
  <si>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</si>
  <si>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</si>
  <si>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</si>
  <si>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</si>
  <si>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</si>
  <si>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</si>
  <si>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</si>
  <si>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</si>
  <si>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</si>
  <si>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</si>
  <si>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</si>
  <si>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</si>
  <si>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</si>
  <si>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</si>
  <si>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</si>
  <si>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</si>
  <si>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</si>
  <si>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</si>
  <si>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</si>
  <si>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</si>
  <si>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</si>
  <si>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</si>
  <si>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</si>
  <si>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</si>
  <si>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</si>
  <si>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</si>
  <si>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</si>
  <si>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</si>
  <si>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</si>
  <si>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</si>
  <si>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</si>
  <si>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</si>
  <si>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</si>
  <si>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</si>
  <si>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</si>
  <si>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</si>
  <si>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</si>
  <si>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</si>
  <si>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</si>
  <si>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</si>
  <si>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</si>
  <si>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</si>
  <si>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</si>
  <si>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</si>
  <si>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</si>
  <si>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</si>
  <si>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</si>
  <si>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</si>
  <si>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</si>
  <si>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</si>
  <si>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</si>
  <si>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</si>
  <si>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</si>
  <si>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</si>
  <si>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</si>
  <si>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</si>
  <si>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</si>
  <si>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</si>
  <si>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</si>
  <si>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</si>
  <si>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</si>
  <si>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</si>
  <si>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</si>
  <si>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</si>
  <si>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</si>
  <si>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</si>
  <si>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</si>
  <si>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</si>
  <si>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</si>
  <si>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</si>
  <si>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</si>
  <si>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</si>
  <si>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</si>
  <si>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</si>
  <si>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</si>
  <si>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</si>
  <si>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</si>
  <si>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</si>
  <si>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</si>
  <si>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</si>
  <si>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</si>
  <si>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</si>
  <si>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</si>
  <si>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</si>
  <si>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</si>
  <si>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</si>
  <si>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</si>
  <si>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</si>
  <si>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</si>
  <si>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</si>
  <si>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</si>
  <si>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</si>
  <si>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</si>
  <si>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</si>
  <si>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</si>
  <si>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</si>
  <si>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</si>
  <si>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</si>
  <si>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</si>
  <si>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</si>
  <si>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</si>
  <si>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</si>
  <si>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</si>
  <si>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</si>
  <si>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</si>
  <si>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</si>
  <si>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</si>
  <si>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</si>
  <si>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</si>
  <si>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</si>
  <si>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</si>
  <si>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</si>
  <si>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</si>
  <si>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</si>
  <si>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</si>
  <si>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</si>
  <si>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</si>
  <si>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</si>
  <si>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</si>
  <si>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</si>
  <si>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</si>
  <si>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</si>
  <si>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</si>
  <si>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</si>
  <si>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</si>
  <si>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</si>
  <si>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</si>
  <si>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</si>
  <si>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</si>
  <si>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</si>
  <si>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</si>
  <si>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</si>
  <si>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</si>
  <si>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</si>
  <si>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</si>
  <si>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</si>
  <si>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</si>
  <si>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</si>
  <si>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</si>
  <si>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</si>
  <si>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</si>
  <si>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</si>
  <si>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</si>
  <si>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</si>
  <si>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</si>
  <si>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</si>
  <si>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</si>
  <si>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</si>
  <si>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</si>
  <si>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</si>
  <si>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</si>
  <si>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</si>
  <si>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</si>
  <si>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</si>
  <si>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</si>
  <si>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</si>
  <si>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</si>
  <si>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</si>
  <si>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</si>
  <si>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</si>
  <si>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</si>
  <si>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</si>
  <si>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</si>
  <si>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</si>
  <si>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</si>
  <si>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</si>
  <si>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</si>
  <si>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</si>
  <si>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</si>
  <si>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</si>
  <si>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</si>
  <si>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</si>
  <si>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</si>
  <si>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</si>
  <si>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</si>
  <si>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</si>
  <si>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</si>
  <si>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</si>
  <si>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</si>
  <si>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</si>
  <si>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</si>
  <si>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</si>
  <si>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</si>
  <si>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</si>
  <si>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</si>
  <si>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</si>
  <si>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</si>
  <si>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</si>
  <si>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</si>
  <si>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</si>
  <si>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</si>
  <si>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</si>
  <si>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</si>
  <si>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</si>
  <si>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</si>
  <si>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</si>
  <si>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</si>
  <si>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</si>
  <si>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</si>
  <si>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</si>
  <si>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</si>
  <si>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</si>
  <si>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</si>
  <si>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</si>
  <si>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</si>
  <si>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</si>
  <si>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</si>
  <si>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</si>
  <si>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</si>
  <si>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</si>
  <si>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</si>
  <si>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</si>
  <si>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</si>
  <si>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</si>
  <si>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</si>
  <si>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</si>
  <si>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</si>
  <si>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</si>
  <si>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</si>
  <si>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</si>
  <si>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</si>
  <si>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</si>
  <si>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</si>
  <si>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</si>
  <si>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</si>
  <si>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</si>
  <si>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</si>
  <si>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</si>
  <si>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</si>
  <si>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</si>
  <si>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</si>
  <si>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</si>
  <si>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</si>
  <si>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</si>
  <si>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</si>
  <si>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</si>
  <si>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</si>
  <si>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</si>
  <si>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</si>
  <si>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</si>
  <si>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</si>
  <si>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</si>
  <si>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</si>
  <si>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</si>
  <si>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</si>
  <si>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</si>
  <si>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</si>
  <si>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</si>
  <si>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</si>
  <si>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</si>
  <si>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</si>
  <si>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</si>
  <si>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</si>
  <si>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</si>
  <si>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</si>
  <si>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</si>
  <si>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</si>
  <si>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</si>
  <si>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</si>
  <si>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</si>
  <si>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</si>
  <si>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</si>
  <si>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</si>
  <si>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</si>
  <si>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</si>
  <si>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</si>
  <si>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</si>
  <si>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</si>
  <si>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</si>
  <si>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</si>
  <si>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</si>
  <si>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</si>
  <si>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</si>
  <si>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</si>
  <si>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</si>
  <si>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</si>
  <si>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</si>
  <si>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</si>
  <si>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</si>
  <si>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</si>
  <si>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</si>
  <si>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</si>
  <si>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</si>
  <si>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</si>
  <si>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</si>
  <si>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</si>
  <si>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</si>
  <si>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</si>
  <si>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</si>
  <si>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</si>
  <si>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</si>
  <si>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</si>
  <si>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</si>
  <si>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</si>
  <si>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</si>
  <si>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</si>
  <si>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</si>
  <si>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</si>
  <si>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</si>
  <si>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</si>
  <si>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</si>
  <si>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</si>
  <si>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</si>
  <si>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</si>
  <si>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</si>
  <si>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</si>
  <si>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</si>
  <si>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</si>
  <si>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</si>
  <si>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</si>
  <si>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</si>
  <si>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</si>
  <si>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</si>
  <si>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</si>
  <si>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</si>
  <si>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</si>
  <si>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</si>
  <si>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</si>
  <si>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</si>
  <si>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</si>
  <si>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</si>
  <si>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</si>
  <si>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</si>
  <si>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</si>
  <si>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</si>
  <si>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</si>
  <si>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</si>
  <si>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</si>
  <si>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</si>
  <si>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</si>
  <si>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</si>
  <si>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</si>
  <si>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</si>
  <si>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</si>
  <si>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</si>
  <si>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</si>
  <si>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</si>
  <si>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</si>
  <si>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</si>
  <si>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</si>
  <si>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</si>
  <si>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</si>
  <si>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</si>
  <si>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</si>
  <si>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</si>
  <si>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</si>
  <si>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</si>
  <si>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</si>
  <si>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</si>
  <si>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</si>
  <si>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</si>
  <si>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</si>
  <si>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</si>
  <si>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</si>
  <si>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</si>
  <si>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</si>
  <si>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</si>
  <si>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</si>
  <si>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</si>
  <si>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</si>
  <si>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</si>
  <si>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</si>
  <si>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</si>
  <si>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</si>
  <si>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</si>
  <si>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</si>
  <si>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</si>
  <si>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</si>
  <si>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</si>
  <si>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</si>
  <si>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</si>
  <si>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</si>
  <si>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</si>
  <si>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</si>
  <si>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</si>
  <si>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</si>
  <si>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</si>
  <si>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</si>
  <si>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</si>
  <si>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</si>
  <si>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</si>
  <si>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</si>
  <si>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</si>
  <si>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</si>
  <si>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</si>
  <si>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</si>
  <si>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</si>
  <si>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</si>
  <si>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</si>
  <si>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</si>
  <si>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</si>
  <si>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</si>
  <si>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</si>
  <si>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</si>
  <si>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</si>
  <si>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</si>
  <si>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</si>
  <si>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</si>
  <si>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</si>
  <si>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</si>
  <si>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</si>
  <si>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</si>
  <si>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</si>
  <si>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</si>
  <si>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</si>
  <si>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</si>
  <si>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</si>
  <si>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</si>
  <si>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</si>
  <si>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</si>
  <si>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</si>
  <si>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</si>
  <si>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</si>
  <si>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</si>
  <si>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</si>
  <si>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</si>
  <si>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</si>
  <si>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</si>
  <si>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</si>
  <si>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</si>
  <si>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</si>
  <si>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</si>
  <si>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</si>
  <si>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</si>
  <si>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</si>
  <si>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</si>
  <si>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</si>
  <si>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</si>
  <si>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</si>
  <si>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</si>
  <si>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</si>
  <si>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</si>
  <si>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</si>
  <si>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</si>
  <si>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</si>
  <si>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</si>
  <si>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</si>
  <si>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</si>
  <si>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</si>
  <si>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</si>
  <si>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</si>
  <si>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</si>
  <si>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</si>
  <si>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</si>
  <si>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</si>
  <si>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</si>
  <si>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</si>
  <si>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</si>
  <si>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</si>
  <si>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</si>
  <si>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</si>
  <si>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</si>
  <si>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</si>
  <si>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</si>
  <si>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</si>
  <si>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</si>
  <si>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</si>
  <si>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</si>
  <si>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</si>
  <si>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</si>
  <si>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</si>
  <si>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</si>
  <si>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</si>
  <si>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</si>
  <si>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</si>
  <si>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</si>
  <si>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</si>
  <si>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</si>
  <si>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</si>
  <si>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</si>
  <si>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</si>
  <si>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</si>
  <si>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</si>
  <si>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</si>
  <si>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</si>
  <si>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</si>
  <si>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</si>
  <si>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</si>
  <si>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</si>
  <si>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</si>
  <si>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</si>
  <si>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</si>
  <si>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</si>
  <si>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</si>
  <si>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</si>
  <si>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</si>
  <si>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</si>
  <si>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</si>
  <si>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</si>
  <si>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</si>
  <si>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</si>
  <si>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</si>
  <si>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</si>
  <si>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</si>
  <si>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</si>
  <si>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</si>
  <si>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</si>
  <si>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</si>
  <si>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</si>
  <si>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</si>
  <si>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</si>
  <si>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</si>
  <si>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</si>
  <si>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</si>
  <si>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</si>
  <si>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</si>
  <si>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</si>
  <si>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</si>
  <si>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</si>
  <si>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</si>
  <si>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</si>
  <si>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</si>
  <si>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</si>
  <si>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</si>
  <si>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</si>
  <si>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</si>
  <si>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</si>
  <si>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</si>
  <si>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</si>
  <si>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</si>
  <si>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</si>
  <si>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</si>
  <si>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</si>
  <si>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</si>
  <si>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</si>
  <si>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</si>
  <si>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</si>
  <si>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</si>
  <si>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</si>
  <si>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</si>
  <si>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</si>
  <si>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</si>
  <si>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</si>
  <si>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</si>
  <si>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</si>
  <si>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</si>
  <si>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</si>
  <si>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</si>
  <si>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</si>
  <si>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</si>
  <si>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</si>
  <si>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</si>
  <si>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</si>
  <si>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</si>
  <si>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</si>
  <si>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</si>
  <si>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</si>
  <si>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</si>
  <si>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</si>
  <si>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</si>
  <si>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</si>
  <si>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</si>
  <si>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</si>
  <si>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</si>
  <si>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</si>
  <si>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</si>
  <si>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</si>
  <si>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</si>
  <si>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</si>
  <si>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</si>
  <si>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</si>
  <si>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</si>
  <si>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</si>
  <si>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</si>
  <si>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</si>
  <si>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</si>
  <si>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</si>
  <si>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</si>
  <si>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</si>
  <si>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</si>
  <si>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</si>
  <si>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</si>
  <si>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</si>
  <si>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</si>
  <si>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</si>
  <si>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</si>
  <si>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</si>
  <si>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</si>
  <si>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</si>
  <si>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</si>
  <si>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</si>
  <si>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</si>
  <si>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</si>
  <si>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</si>
  <si>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</si>
  <si>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</si>
  <si>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</si>
  <si>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</si>
  <si>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</si>
  <si>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</si>
  <si>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</si>
  <si>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</si>
  <si>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</si>
  <si>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</si>
  <si>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</si>
  <si>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</si>
  <si>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</si>
  <si>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</si>
  <si>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</si>
  <si>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</si>
  <si>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</si>
  <si>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</si>
  <si>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</si>
  <si>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</si>
  <si>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</si>
  <si>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</si>
  <si>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</si>
  <si>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</si>
  <si>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</si>
  <si>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</si>
  <si>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</si>
  <si>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</si>
  <si>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</si>
  <si>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</si>
  <si>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</si>
  <si>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</si>
  <si>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</si>
  <si>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</si>
  <si>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</si>
  <si>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</si>
  <si>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</si>
  <si>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</si>
  <si>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</si>
  <si>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</si>
  <si>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</si>
  <si>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</si>
  <si>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</si>
  <si>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</si>
  <si>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</si>
  <si>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</si>
  <si>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</si>
  <si>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</si>
  <si>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</si>
  <si>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</si>
  <si>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</si>
  <si>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</si>
  <si>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</si>
  <si>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</si>
  <si>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</si>
  <si>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</si>
  <si>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</si>
  <si>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</si>
  <si>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</si>
  <si>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</si>
  <si>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</si>
  <si>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</si>
  <si>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</si>
  <si>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</si>
  <si>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</si>
  <si>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</si>
  <si>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</si>
  <si>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</si>
  <si>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</si>
  <si>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</si>
  <si>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</si>
  <si>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</si>
  <si>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</si>
  <si>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</si>
  <si>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</si>
  <si>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</si>
  <si>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</si>
  <si>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</si>
  <si>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</si>
  <si>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</si>
  <si>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</si>
  <si>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</si>
  <si>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</si>
  <si>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</si>
  <si>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</si>
  <si>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</si>
  <si>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</si>
  <si>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</si>
  <si>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</si>
  <si>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</si>
  <si>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</si>
  <si>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</si>
  <si>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</si>
  <si>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</si>
  <si>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</si>
  <si>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</si>
  <si>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</si>
  <si>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</si>
  <si>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</si>
  <si>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</si>
  <si>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</si>
  <si>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</si>
  <si>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</si>
  <si>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</si>
  <si>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</si>
  <si>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</si>
  <si>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</si>
  <si>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</si>
  <si>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</si>
  <si>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</si>
  <si>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</si>
  <si>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</si>
  <si>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</si>
  <si>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</si>
  <si>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</si>
  <si>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</si>
  <si>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</si>
  <si>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</si>
  <si>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</si>
  <si>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</si>
  <si>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</si>
  <si>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</si>
  <si>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</si>
  <si>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</si>
  <si>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</si>
  <si>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</si>
  <si>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</si>
  <si>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</si>
  <si>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</si>
  <si>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</si>
  <si>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</si>
  <si>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</si>
  <si>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</si>
  <si>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</si>
  <si>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</si>
  <si>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</si>
  <si>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</si>
  <si>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</si>
  <si>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</si>
  <si>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</si>
  <si>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</si>
  <si>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</si>
  <si>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</si>
  <si>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</si>
  <si>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</si>
  <si>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</si>
  <si>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</si>
  <si>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</si>
  <si>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</si>
  <si>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</si>
  <si>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</si>
  <si>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</si>
  <si>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</si>
  <si>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</si>
  <si>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</si>
  <si>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</si>
  <si>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</si>
  <si>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</si>
  <si>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</si>
  <si>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</si>
  <si>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</si>
  <si>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</si>
  <si>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</si>
  <si>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</si>
  <si>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</si>
  <si>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</si>
  <si>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</si>
  <si>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</si>
  <si>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</si>
  <si>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</si>
  <si>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</si>
  <si>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</si>
  <si>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</si>
  <si>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</si>
  <si>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</si>
  <si>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</si>
  <si>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</si>
  <si>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</si>
  <si>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</si>
  <si>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</si>
  <si>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</si>
  <si>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</si>
  <si>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</si>
  <si>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</si>
  <si>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</si>
  <si>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</si>
  <si>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</si>
  <si>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</si>
  <si>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</si>
  <si>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</si>
  <si>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</si>
  <si>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</si>
  <si>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</si>
  <si>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</si>
  <si>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</si>
  <si>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</si>
  <si>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</si>
  <si>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</si>
  <si>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</si>
  <si>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</si>
  <si>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</si>
  <si>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</si>
  <si>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</si>
  <si>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</si>
  <si>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</si>
  <si>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</si>
  <si>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</si>
  <si>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</si>
  <si>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</si>
  <si>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</si>
  <si>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</si>
  <si>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</si>
  <si>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</si>
  <si>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</si>
  <si>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</si>
  <si>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</si>
  <si>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</si>
  <si>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</si>
  <si>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</si>
  <si>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</si>
  <si>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</si>
  <si>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</si>
  <si>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</si>
  <si>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</si>
  <si>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</si>
  <si>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</si>
  <si>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</si>
  <si>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</si>
  <si>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</si>
  <si>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</si>
  <si>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</si>
  <si>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</si>
  <si>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</si>
  <si>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</si>
  <si>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</si>
  <si>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</si>
  <si>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</si>
  <si>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</si>
  <si>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</si>
  <si>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</si>
  <si>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</si>
  <si>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</si>
  <si>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</si>
  <si>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</si>
  <si>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</si>
  <si>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</si>
  <si>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</si>
  <si>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</si>
  <si>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</si>
  <si>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</si>
  <si>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</si>
  <si>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</si>
  <si>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</si>
  <si>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</si>
  <si>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</si>
  <si>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</si>
  <si>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</si>
  <si>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</si>
  <si>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</si>
  <si>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</si>
  <si>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</si>
  <si>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</si>
  <si>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</si>
  <si>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</si>
  <si>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</si>
  <si>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</si>
  <si>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</si>
  <si>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</si>
  <si>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</si>
  <si>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</si>
  <si>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</si>
  <si>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</si>
  <si>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</si>
  <si>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</si>
  <si>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</si>
  <si>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</si>
  <si>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</si>
  <si>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</si>
  <si>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</si>
  <si>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</si>
  <si>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</si>
  <si>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</si>
  <si>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</si>
  <si>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</si>
  <si>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</si>
  <si>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</si>
  <si>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</si>
  <si>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</si>
  <si>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</si>
  <si>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</si>
  <si>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</si>
  <si>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</si>
  <si>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</si>
  <si>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</si>
  <si>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</si>
  <si>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</si>
  <si>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</si>
  <si>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</si>
  <si>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</si>
  <si>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</si>
  <si>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</si>
  <si>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</si>
  <si>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</si>
  <si>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</si>
  <si>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</si>
  <si>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</si>
  <si>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</si>
  <si>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</si>
  <si>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</si>
  <si>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</si>
  <si>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</si>
  <si>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</si>
  <si>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</si>
  <si>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</si>
  <si>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</si>
  <si>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</si>
  <si>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</si>
  <si>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</si>
  <si>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</si>
  <si>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</si>
  <si>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</si>
  <si>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</si>
  <si>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</si>
  <si>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</si>
  <si>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</si>
  <si>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</si>
  <si>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</si>
  <si>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</si>
  <si>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</si>
  <si>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</si>
  <si>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</si>
  <si>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</si>
  <si>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</si>
  <si>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</si>
  <si>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</si>
  <si>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</si>
  <si>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</si>
  <si>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</si>
  <si>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</si>
  <si>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</si>
  <si>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</si>
  <si>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</si>
  <si>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</si>
  <si>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</si>
  <si>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</si>
  <si>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</si>
  <si>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</si>
  <si>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</si>
  <si>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</si>
  <si>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</si>
  <si>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</si>
  <si>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</si>
  <si>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</si>
  <si>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</si>
  <si>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</si>
  <si>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</si>
  <si>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</si>
  <si>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</si>
  <si>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</si>
  <si>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</si>
  <si>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</si>
  <si>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</si>
  <si>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</si>
  <si>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</si>
  <si>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</si>
  <si>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</si>
  <si>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</si>
  <si>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</si>
  <si>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</si>
  <si>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</si>
  <si>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</si>
  <si>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</si>
  <si>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</si>
  <si>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</si>
  <si>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</si>
  <si>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</si>
  <si>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</si>
  <si>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</si>
  <si>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</si>
  <si>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</si>
  <si>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</si>
  <si>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</si>
  <si>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</si>
  <si>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</si>
  <si>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</si>
  <si>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</si>
  <si>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</si>
  <si>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</si>
  <si>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</si>
  <si>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</si>
  <si>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</si>
  <si>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</si>
  <si>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</si>
  <si>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</si>
  <si>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</si>
  <si>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</si>
  <si>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</si>
  <si>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</si>
  <si>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</si>
  <si>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</si>
  <si>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</si>
  <si>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</si>
  <si>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</si>
  <si>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</si>
  <si>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</si>
  <si>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</si>
  <si>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</si>
  <si>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</si>
  <si>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</si>
  <si>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</si>
  <si>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</si>
  <si>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</si>
  <si>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</si>
  <si>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</si>
  <si>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</si>
  <si>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</si>
  <si>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</si>
  <si>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</si>
  <si>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</si>
  <si>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</si>
  <si>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</si>
  <si>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</si>
  <si>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</si>
  <si>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</si>
  <si>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</si>
  <si>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</si>
  <si>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</si>
  <si>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</si>
  <si>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</si>
  <si>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</si>
  <si>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</si>
  <si>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</si>
  <si>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</si>
  <si>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</si>
  <si>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</si>
  <si>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</si>
  <si>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</si>
  <si>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</si>
  <si>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</si>
  <si>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</si>
  <si>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</si>
  <si>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</si>
  <si>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</si>
  <si>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</si>
  <si>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</si>
  <si>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</si>
  <si>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</si>
  <si>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</si>
  <si>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</si>
  <si>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</si>
  <si>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</si>
  <si>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</si>
  <si>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</si>
  <si>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</si>
  <si>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</si>
  <si>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</si>
  <si>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</si>
  <si>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</si>
  <si>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</si>
  <si>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</si>
  <si>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</si>
  <si>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</si>
  <si>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</si>
  <si>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</si>
  <si>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</si>
  <si>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</si>
  <si>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</si>
  <si>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</si>
  <si>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</si>
  <si>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</si>
  <si>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</si>
  <si>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</si>
  <si>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</si>
  <si>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</si>
  <si>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</si>
  <si>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</si>
  <si>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</si>
  <si>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</si>
  <si>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</si>
  <si>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</si>
  <si>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</si>
  <si>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</si>
  <si>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</si>
  <si>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</si>
  <si>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</si>
  <si>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</si>
  <si>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</si>
  <si>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</si>
  <si>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</si>
  <si>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</si>
  <si>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</si>
  <si>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</si>
  <si>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</si>
  <si>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</si>
  <si>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</si>
  <si>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</si>
  <si>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</si>
  <si>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</si>
  <si>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</si>
  <si>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</si>
  <si>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</si>
  <si>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</si>
  <si>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</si>
  <si>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</si>
  <si>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</si>
  <si>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</si>
  <si>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</si>
  <si>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</si>
  <si>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</si>
  <si>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</si>
  <si>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</si>
  <si>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</si>
  <si>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</si>
  <si>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</si>
  <si>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</si>
  <si>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</si>
  <si>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</si>
  <si>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</si>
  <si>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</si>
  <si>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</si>
  <si>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</si>
  <si>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</si>
  <si>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</si>
  <si>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</si>
  <si>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</si>
  <si>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</si>
  <si>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</si>
  <si>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</si>
  <si>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</si>
  <si>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</si>
  <si>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</si>
  <si>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</si>
  <si>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</si>
  <si>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</si>
  <si>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</si>
  <si>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</si>
  <si>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</si>
  <si>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</si>
  <si>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</si>
  <si>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</si>
  <si>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</si>
  <si>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</si>
  <si>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</si>
  <si>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</si>
  <si>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</si>
  <si>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</si>
  <si>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</si>
  <si>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</si>
  <si>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</si>
  <si>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</si>
  <si>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</si>
  <si>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</si>
  <si>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</si>
  <si>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</si>
  <si>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</si>
  <si>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</si>
  <si>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</si>
  <si>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</si>
  <si>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</si>
  <si>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</si>
  <si>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</si>
  <si>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</si>
  <si>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</si>
  <si>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</si>
  <si>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</si>
  <si>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</si>
  <si>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</si>
  <si>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</si>
  <si>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</si>
  <si>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</si>
  <si>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</si>
  <si>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</si>
  <si>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</si>
  <si>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</si>
  <si>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</si>
  <si>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</si>
  <si>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</si>
  <si>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</si>
  <si>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</si>
  <si>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</si>
  <si>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</si>
  <si>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</si>
  <si>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</si>
  <si>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</si>
  <si>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</si>
  <si>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</si>
  <si>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</si>
  <si>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</si>
  <si>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</si>
  <si>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</si>
  <si>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</si>
  <si>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</si>
  <si>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</si>
  <si>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</si>
  <si>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</si>
  <si>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</si>
  <si>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</si>
  <si>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</si>
  <si>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</si>
  <si>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</si>
  <si>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</si>
  <si>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</si>
  <si>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</si>
  <si>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</si>
  <si>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</si>
  <si>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</si>
  <si>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</si>
  <si>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</si>
  <si>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</si>
  <si>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</si>
  <si>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</si>
  <si>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</si>
  <si>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</si>
  <si>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</si>
  <si>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</si>
  <si>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</si>
  <si>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</si>
  <si>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</si>
  <si>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</si>
  <si>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</si>
  <si>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</si>
  <si>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</si>
  <si>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</si>
  <si>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</si>
  <si>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</si>
  <si>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</si>
  <si>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</si>
  <si>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</si>
  <si>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</si>
  <si>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</si>
  <si>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</si>
  <si>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</si>
  <si>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</si>
  <si>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</si>
  <si>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</si>
  <si>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</si>
  <si>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</si>
  <si>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</si>
  <si>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</si>
  <si>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</si>
  <si>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</si>
  <si>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</si>
  <si>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</si>
  <si>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</si>
  <si>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</si>
  <si>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</si>
  <si>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</si>
  <si>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</si>
  <si>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</si>
  <si>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</si>
  <si>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</si>
  <si>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</si>
  <si>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</si>
  <si>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</si>
  <si>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</si>
  <si>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</si>
  <si>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</si>
  <si>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</si>
  <si>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</si>
  <si>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</si>
  <si>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</si>
  <si>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</si>
  <si>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</si>
  <si>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</si>
  <si>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</si>
  <si>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</si>
  <si>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</si>
  <si>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</si>
  <si>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</si>
  <si>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</si>
  <si>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</si>
  <si>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</si>
  <si>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</si>
  <si>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</si>
  <si>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</si>
  <si>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</si>
  <si>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</si>
  <si>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</si>
  <si>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</si>
  <si>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</si>
  <si>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</si>
  <si>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</si>
  <si>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</si>
  <si>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</si>
  <si>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</si>
  <si>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</si>
  <si>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</si>
  <si>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</si>
  <si>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</si>
  <si>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</si>
  <si>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</si>
  <si>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</si>
  <si>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</si>
  <si>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</si>
  <si>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</si>
  <si>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</si>
  <si>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</si>
  <si>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</si>
  <si>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</si>
  <si>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</si>
  <si>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</si>
  <si>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</si>
  <si>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</si>
  <si>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</si>
  <si>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</si>
  <si>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</si>
  <si>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</si>
  <si>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</si>
  <si>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</si>
  <si>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</si>
  <si>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</si>
  <si>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</si>
  <si>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</si>
  <si>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</si>
  <si>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</si>
  <si>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</si>
  <si>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</si>
  <si>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</si>
  <si>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</si>
  <si>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</si>
  <si>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</si>
  <si>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</si>
  <si>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</si>
  <si>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</si>
  <si>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</si>
  <si>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</si>
  <si>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</si>
  <si>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</si>
  <si>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</si>
  <si>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</si>
  <si>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</si>
  <si>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</si>
  <si>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</si>
  <si>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</si>
  <si>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</si>
  <si>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</si>
  <si>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</si>
  <si>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</si>
  <si>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</si>
  <si>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</si>
  <si>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</si>
  <si>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</si>
  <si>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</si>
  <si>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</si>
  <si>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</si>
  <si>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</si>
  <si>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</si>
  <si>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</si>
  <si>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</si>
  <si>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</si>
  <si>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</si>
  <si>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</si>
  <si>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</si>
  <si>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</si>
  <si>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</si>
  <si>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</si>
  <si>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</si>
  <si>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</si>
  <si>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</si>
  <si>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</si>
  <si>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</si>
  <si>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</si>
  <si>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</si>
  <si>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</si>
  <si>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</si>
  <si>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</si>
  <si>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</si>
  <si>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</si>
  <si>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</si>
  <si>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</si>
  <si>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</si>
  <si>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</si>
  <si>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</si>
  <si>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</si>
  <si>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</si>
  <si>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</si>
  <si>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</si>
  <si>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</si>
  <si>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</si>
  <si>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</si>
  <si>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</si>
  <si>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</si>
  <si>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</si>
  <si>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</si>
  <si>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</si>
  <si>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</si>
  <si>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</si>
  <si>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</si>
  <si>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</si>
  <si>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</si>
  <si>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</si>
  <si>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</si>
  <si>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</si>
  <si>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</si>
  <si>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</si>
  <si>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</si>
  <si>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</si>
  <si>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</si>
  <si>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</si>
  <si>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</si>
  <si>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</si>
  <si>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</si>
  <si>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</si>
  <si>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</si>
  <si>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</si>
  <si>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</si>
  <si>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</si>
  <si>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</si>
  <si>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</si>
  <si>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</si>
  <si>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</si>
  <si>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</si>
  <si>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</si>
  <si>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</si>
  <si>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</si>
  <si>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</si>
  <si>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</si>
  <si>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</si>
  <si>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</si>
  <si>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</si>
  <si>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</si>
  <si>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</si>
  <si>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</si>
  <si>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</si>
  <si>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</si>
  <si>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</si>
  <si>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</si>
  <si>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</si>
  <si>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</si>
  <si>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</si>
  <si>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</si>
  <si>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</si>
  <si>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</si>
  <si>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</si>
  <si>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</si>
  <si>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</si>
  <si>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</si>
  <si>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</si>
  <si>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</si>
  <si>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</si>
  <si>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</si>
  <si>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</si>
  <si>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</si>
  <si>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</si>
  <si>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</si>
  <si>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</si>
  <si>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</si>
  <si>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</si>
  <si>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</si>
  <si>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</si>
  <si>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</si>
  <si>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</si>
  <si>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</si>
  <si>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</si>
  <si>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</si>
  <si>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</si>
  <si>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</si>
  <si>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</si>
  <si>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</si>
  <si>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</si>
  <si>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</si>
  <si>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</si>
  <si>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</si>
  <si>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</si>
  <si>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</si>
  <si>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</si>
  <si>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</si>
  <si>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</si>
  <si>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</si>
  <si>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</si>
  <si>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</si>
  <si>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</si>
  <si>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</si>
  <si>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</si>
  <si>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</si>
  <si>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</si>
  <si>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</si>
  <si>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</si>
  <si>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</si>
  <si>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</si>
  <si>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</si>
  <si>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</si>
  <si>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</si>
  <si>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</si>
  <si>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</si>
  <si>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</si>
  <si>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</si>
  <si>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</si>
  <si>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</si>
  <si>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</si>
  <si>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</si>
  <si>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</si>
  <si>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</si>
  <si>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</si>
  <si>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</si>
  <si>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</si>
  <si>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</si>
  <si>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</si>
  <si>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</si>
  <si>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</si>
  <si>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</si>
  <si>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</si>
  <si>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</si>
  <si>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</si>
  <si>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</si>
  <si>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</si>
  <si>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</si>
  <si>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</si>
  <si>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</si>
  <si>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</si>
  <si>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</si>
  <si>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</si>
  <si>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</si>
  <si>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</si>
  <si>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</si>
  <si>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</si>
  <si>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</si>
  <si>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</si>
  <si>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</si>
  <si>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</si>
  <si>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</si>
  <si>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</si>
  <si>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</si>
  <si>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</si>
  <si>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</si>
  <si>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</si>
  <si>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</si>
  <si>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</si>
  <si>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</si>
  <si>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</si>
  <si>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</si>
  <si>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</si>
  <si>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</si>
  <si>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</si>
  <si>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</si>
  <si>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</si>
  <si>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</si>
  <si>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</si>
  <si>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</si>
  <si>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</si>
  <si>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</si>
  <si>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</si>
  <si>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</si>
  <si>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</si>
  <si>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</si>
  <si>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</si>
  <si>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</si>
  <si>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</si>
  <si>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</si>
  <si>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</si>
  <si>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</si>
  <si>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</si>
  <si>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</si>
  <si>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</si>
  <si>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</si>
  <si>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</si>
  <si>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</si>
  <si>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</si>
  <si>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</si>
  <si>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</si>
  <si>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</si>
  <si>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</si>
  <si>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</si>
  <si>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</si>
  <si>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</si>
  <si>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</si>
  <si>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</si>
  <si>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</si>
  <si>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</si>
  <si>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</si>
  <si>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</si>
  <si>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</si>
  <si>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</si>
  <si>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</si>
  <si>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</si>
  <si>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</si>
  <si>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</si>
  <si>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</si>
  <si>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</si>
  <si>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</si>
  <si>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</si>
  <si>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</si>
  <si>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</si>
  <si>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</si>
  <si>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</si>
  <si>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</si>
  <si>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</si>
  <si>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</si>
  <si>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</si>
  <si>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</si>
  <si>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</si>
  <si>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</si>
  <si>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</si>
  <si>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</si>
  <si>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</si>
  <si>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</si>
  <si>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</si>
  <si>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</si>
  <si>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</si>
  <si>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</si>
  <si>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</si>
  <si>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</si>
  <si>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</si>
  <si>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</si>
  <si>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</si>
  <si>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</si>
  <si>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</si>
  <si>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</si>
  <si>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</si>
  <si>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</si>
  <si>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</si>
  <si>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</si>
  <si>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</si>
  <si>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</si>
  <si>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</si>
  <si>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</si>
  <si>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</si>
  <si>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</si>
  <si>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</si>
  <si>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</si>
  <si>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</si>
  <si>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</si>
  <si>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</si>
  <si>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</si>
  <si>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</si>
  <si>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</si>
  <si>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</si>
  <si>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</si>
  <si>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</si>
  <si>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</si>
  <si>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</si>
  <si>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</si>
  <si>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</si>
  <si>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</si>
  <si>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</si>
  <si>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</si>
  <si>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</si>
  <si>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</si>
  <si>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</si>
  <si>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</si>
  <si>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</si>
  <si>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</si>
  <si>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</si>
  <si>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</si>
  <si>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</si>
  <si>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</si>
  <si>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</si>
  <si>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</si>
  <si>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</si>
  <si>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</si>
  <si>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</si>
  <si>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</si>
  <si>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</si>
  <si>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</si>
  <si>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</si>
  <si>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</si>
  <si>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</si>
  <si>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</si>
  <si>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</si>
  <si>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</si>
  <si>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</si>
  <si>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</si>
  <si>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</si>
  <si>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</si>
  <si>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</si>
  <si>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</si>
  <si>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</si>
  <si>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</si>
  <si>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</si>
  <si>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</si>
  <si>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</si>
  <si>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</si>
  <si>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</si>
  <si>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</si>
  <si>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</si>
  <si>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</si>
  <si>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</si>
  <si>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</si>
  <si>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</si>
  <si>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</si>
  <si>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</si>
  <si>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</si>
  <si>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</si>
  <si>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</si>
  <si>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</si>
  <si>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</si>
  <si>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</si>
  <si>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</si>
  <si>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</si>
  <si>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</si>
  <si>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</si>
  <si>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</si>
  <si>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</si>
  <si>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</si>
  <si>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</si>
  <si>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</si>
  <si>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</si>
  <si>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</si>
  <si>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</si>
  <si>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</si>
  <si>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</si>
  <si>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</si>
  <si>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</si>
  <si>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</si>
  <si>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</si>
  <si>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</si>
  <si>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</si>
  <si>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</si>
  <si>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</si>
  <si>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</si>
  <si>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</si>
  <si>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</si>
  <si>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</si>
  <si>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</si>
  <si>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</si>
  <si>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</si>
  <si>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</si>
  <si>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</si>
  <si>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</si>
  <si>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</si>
  <si>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</si>
  <si>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</si>
  <si>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</si>
  <si>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</si>
  <si>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</si>
  <si>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</si>
  <si>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</si>
  <si>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</si>
  <si>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</si>
  <si>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</si>
  <si>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</si>
  <si>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</si>
  <si>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</si>
  <si>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</si>
  <si>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</si>
  <si>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</si>
  <si>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</si>
  <si>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</si>
  <si>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</si>
  <si>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</si>
  <si>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</si>
  <si>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</si>
  <si>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</si>
  <si>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</si>
  <si>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</si>
  <si>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</si>
  <si>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</si>
  <si>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</si>
  <si>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</si>
  <si>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</si>
  <si>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</si>
  <si>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</si>
  <si>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</si>
  <si>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</si>
  <si>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</si>
  <si>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</si>
  <si>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</si>
  <si>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</si>
  <si>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</si>
  <si>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</si>
  <si>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</si>
  <si>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</si>
  <si>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</si>
  <si>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</si>
  <si>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</si>
  <si>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</si>
  <si>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</si>
  <si>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</si>
  <si>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</si>
  <si>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</si>
  <si>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</si>
  <si>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</si>
  <si>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</si>
  <si>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</si>
  <si>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</si>
  <si>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</si>
  <si>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</si>
  <si>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</si>
  <si>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</si>
  <si>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</si>
  <si>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</si>
  <si>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</si>
  <si>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</si>
  <si>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</si>
  <si>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</si>
  <si>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</si>
  <si>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</si>
  <si>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</si>
  <si>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</si>
  <si>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</si>
  <si>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</si>
  <si>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</si>
  <si>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</si>
  <si>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</si>
  <si>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</si>
  <si>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</si>
  <si>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</si>
  <si>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</si>
  <si>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</si>
  <si>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</si>
  <si>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</si>
  <si>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</si>
  <si>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</si>
  <si>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</si>
  <si>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</si>
  <si>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</si>
  <si>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</si>
  <si>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</si>
  <si>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</si>
  <si>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</si>
  <si>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</si>
  <si>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</si>
  <si>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</si>
  <si>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</si>
  <si>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</si>
  <si>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</si>
  <si>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</si>
  <si>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</si>
  <si>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</si>
  <si>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</si>
  <si>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</si>
  <si>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</si>
  <si>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</si>
  <si>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</si>
  <si>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</si>
  <si>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</si>
  <si>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</si>
  <si>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</si>
  <si>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</si>
  <si>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</si>
  <si>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</si>
  <si>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</si>
  <si>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</si>
  <si>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</si>
  <si>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</si>
  <si>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</si>
  <si>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</si>
  <si>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</si>
  <si>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</si>
  <si>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</si>
  <si>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</si>
  <si>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</si>
  <si>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</si>
  <si>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</si>
  <si>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</si>
  <si>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</si>
  <si>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</si>
  <si>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</si>
  <si>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</si>
  <si>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</si>
  <si>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</si>
  <si>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</si>
  <si>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</si>
  <si>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</si>
  <si>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</si>
  <si>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</si>
  <si>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</si>
  <si>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</si>
  <si>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</si>
  <si>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</si>
  <si>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</si>
  <si>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</si>
  <si>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</si>
  <si>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</si>
  <si>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</si>
  <si>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</si>
  <si>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</si>
  <si>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</si>
  <si>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</si>
  <si>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</si>
  <si>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</si>
  <si>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</si>
  <si>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</si>
  <si>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</si>
  <si>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</si>
  <si>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</si>
  <si>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</si>
  <si>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</si>
  <si>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</si>
  <si>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</si>
  <si>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</si>
  <si>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</si>
  <si>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</si>
  <si>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</si>
  <si>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</si>
  <si>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</si>
  <si>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</si>
  <si>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</si>
  <si>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</si>
  <si>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</si>
  <si>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</si>
  <si>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</si>
  <si>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</si>
  <si>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</si>
  <si>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</si>
  <si>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</si>
  <si>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</si>
  <si>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</si>
  <si>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</si>
  <si>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</si>
  <si>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</si>
  <si>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</si>
  <si>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</si>
  <si>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</si>
  <si>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</si>
  <si>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</si>
  <si>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</si>
  <si>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</si>
  <si>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</si>
  <si>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</si>
  <si>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</si>
  <si>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</si>
  <si>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</si>
  <si>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</si>
  <si>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</si>
  <si>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</si>
  <si>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</si>
  <si>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</si>
  <si>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</si>
  <si>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</si>
  <si>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</si>
  <si>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</si>
  <si>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</si>
  <si>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</si>
  <si>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</si>
  <si>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</si>
  <si>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</si>
  <si>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</si>
  <si>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</si>
  <si>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</si>
  <si>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</si>
  <si>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</si>
  <si>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</si>
  <si>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</si>
  <si>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</si>
  <si>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</si>
  <si>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</si>
  <si>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</si>
  <si>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</si>
  <si>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</si>
  <si>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</si>
  <si>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</si>
  <si>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</si>
  <si>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</si>
  <si>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</si>
  <si>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</si>
  <si>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</si>
  <si>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</si>
  <si>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</si>
  <si>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</si>
  <si>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</si>
  <si>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</si>
  <si>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</si>
  <si>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</si>
  <si>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</si>
  <si>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</si>
  <si>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</si>
  <si>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</si>
  <si>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</si>
  <si>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</si>
  <si>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</si>
  <si>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</si>
  <si>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</si>
  <si>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</si>
  <si>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</si>
  <si>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</si>
  <si>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</si>
  <si>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</si>
  <si>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</si>
  <si>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</si>
  <si>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</si>
  <si>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</si>
  <si>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</si>
  <si>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</si>
  <si>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</si>
  <si>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</si>
  <si>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</si>
  <si>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</si>
  <si>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</si>
  <si>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</si>
  <si>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</si>
  <si>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</si>
  <si>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</si>
  <si>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</si>
  <si>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</si>
  <si>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</si>
  <si>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</si>
  <si>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</si>
  <si>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</si>
  <si>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</si>
  <si>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</si>
  <si>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</si>
  <si>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</si>
  <si>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</si>
  <si>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</si>
  <si>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</si>
  <si>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</si>
  <si>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</si>
  <si>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</si>
  <si>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</si>
  <si>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</si>
  <si>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</si>
  <si>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</si>
  <si>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</si>
  <si>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</si>
  <si>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</si>
  <si>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</si>
  <si>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</si>
  <si>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</si>
  <si>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</si>
  <si>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</si>
  <si>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</si>
  <si>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</si>
  <si>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</si>
  <si>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</si>
  <si>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</si>
  <si>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</si>
  <si>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</si>
  <si>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</si>
  <si>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</si>
  <si>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</si>
  <si>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</si>
  <si>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</si>
  <si>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</si>
  <si>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</si>
  <si>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</si>
  <si>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</si>
  <si>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</si>
  <si>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</si>
  <si>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</si>
  <si>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</si>
  <si>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</si>
  <si>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</si>
  <si>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</si>
  <si>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</si>
  <si>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</si>
  <si>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</si>
  <si>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</si>
  <si>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</si>
  <si>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</si>
  <si>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</si>
  <si>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</si>
  <si>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</si>
  <si>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</si>
  <si>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</si>
  <si>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</si>
  <si>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</si>
  <si>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</si>
  <si>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</si>
  <si>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</si>
  <si>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</si>
  <si>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</si>
  <si>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</si>
  <si>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</si>
  <si>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</si>
  <si>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</si>
  <si>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</si>
  <si>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</si>
  <si>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</si>
  <si>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</si>
  <si>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</si>
  <si>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</si>
  <si>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</si>
  <si>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</si>
  <si>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</si>
  <si>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</si>
  <si>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</si>
  <si>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</si>
  <si>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</si>
  <si>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</si>
  <si>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</si>
  <si>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</si>
  <si>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</si>
  <si>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</si>
  <si>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</si>
  <si>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</si>
  <si>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</si>
  <si>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</si>
  <si>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</si>
  <si>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</si>
  <si>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</si>
  <si>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</si>
  <si>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</si>
  <si>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</si>
  <si>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</si>
  <si>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</si>
  <si>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</si>
  <si>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</si>
  <si>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</si>
  <si>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</si>
  <si>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</si>
  <si>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</si>
  <si>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</si>
  <si>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</si>
  <si>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</si>
  <si>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</si>
  <si>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</si>
  <si>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</si>
  <si>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</si>
  <si>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</si>
  <si>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</si>
  <si>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</si>
  <si>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</si>
  <si>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</si>
  <si>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</si>
  <si>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</si>
  <si>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</si>
  <si>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</si>
  <si>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</si>
  <si>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</si>
  <si>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</si>
  <si>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</si>
  <si>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</si>
  <si>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</si>
  <si>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</si>
  <si>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</si>
  <si>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</si>
  <si>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</si>
  <si>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</si>
  <si>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</si>
  <si>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</si>
  <si>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</si>
  <si>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</si>
  <si>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</si>
  <si>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</si>
  <si>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</si>
  <si>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</si>
  <si>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</si>
  <si>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</si>
  <si>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</si>
  <si>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</si>
  <si>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</si>
  <si>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</si>
  <si>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</si>
  <si>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</si>
  <si>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</si>
  <si>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</si>
  <si>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</si>
  <si>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</si>
  <si>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</si>
  <si>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</si>
  <si>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</si>
  <si>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</si>
  <si>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</si>
  <si>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</si>
  <si>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</si>
  <si>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</si>
  <si>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</si>
  <si>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</si>
  <si>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</si>
  <si>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</si>
  <si>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</si>
  <si>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</si>
  <si>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</si>
  <si>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</si>
  <si>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</si>
  <si>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</si>
  <si>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</si>
  <si>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</si>
  <si>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</si>
  <si>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</si>
  <si>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</si>
  <si>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</si>
  <si>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</si>
  <si>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</si>
  <si>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</si>
  <si>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</si>
  <si>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</si>
  <si>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</si>
  <si>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</si>
  <si>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</si>
  <si>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</si>
  <si>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</si>
  <si>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</si>
  <si>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</si>
  <si>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</si>
  <si>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</si>
  <si>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</si>
  <si>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</si>
  <si>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</si>
  <si>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</si>
  <si>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</si>
  <si>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</si>
  <si>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</si>
  <si>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</si>
  <si>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</si>
  <si>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</si>
  <si>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</si>
  <si>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</si>
  <si>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</si>
  <si>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</si>
  <si>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</si>
  <si>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</si>
  <si>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</si>
  <si>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</si>
  <si>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</si>
  <si>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</si>
  <si>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</si>
  <si>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</si>
  <si>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</si>
  <si>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</si>
  <si>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</si>
  <si>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</si>
  <si>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</si>
  <si>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</si>
  <si>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</si>
  <si>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</si>
  <si>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</si>
  <si>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</si>
  <si>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</si>
  <si>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</si>
  <si>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</si>
  <si>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</si>
  <si>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</si>
  <si>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</si>
  <si>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</si>
  <si>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</si>
  <si>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</si>
  <si>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</si>
  <si>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</si>
  <si>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</si>
  <si>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</si>
  <si>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</si>
  <si>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</si>
  <si>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</si>
  <si>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</si>
  <si>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</si>
  <si>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</si>
  <si>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</si>
  <si>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</si>
  <si>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</si>
  <si>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</si>
  <si>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</si>
  <si>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</si>
  <si>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</si>
  <si>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</si>
  <si>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</si>
  <si>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</si>
  <si>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</si>
  <si>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</si>
  <si>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</si>
  <si>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</si>
  <si>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</si>
  <si>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</si>
  <si>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</si>
  <si>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</si>
  <si>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</si>
  <si>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</si>
  <si>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</si>
  <si>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</si>
  <si>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</si>
  <si>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</si>
  <si>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</si>
  <si>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</si>
  <si>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</si>
  <si>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</si>
  <si>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</si>
  <si>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</si>
  <si>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</si>
  <si>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</si>
  <si>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</si>
  <si>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</si>
  <si>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</si>
  <si>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</si>
  <si>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</si>
  <si>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</si>
  <si>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</si>
  <si>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</si>
  <si>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</si>
  <si>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</si>
  <si>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</si>
  <si>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</si>
  <si>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</si>
  <si>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</si>
  <si>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</si>
  <si>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</si>
  <si>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</si>
  <si>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</si>
  <si>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</si>
  <si>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</si>
  <si>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</si>
  <si>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</si>
  <si>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</si>
  <si>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</si>
  <si>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</si>
  <si>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</si>
  <si>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</si>
  <si>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</si>
  <si>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</si>
  <si>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</si>
  <si>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</si>
  <si>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</si>
  <si>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</si>
  <si>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</si>
  <si>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</si>
  <si>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</si>
  <si>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</si>
  <si>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</si>
  <si>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</si>
  <si>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</si>
  <si>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</si>
  <si>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</si>
  <si>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</si>
  <si>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</si>
  <si>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</si>
  <si>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</si>
  <si>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</si>
  <si>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</si>
  <si>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</si>
  <si>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</si>
  <si>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</si>
  <si>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</si>
  <si>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</si>
  <si>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</si>
  <si>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</si>
  <si>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</si>
  <si>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</si>
  <si>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</si>
  <si>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</si>
  <si>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</si>
  <si>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</si>
  <si>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</si>
  <si>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</si>
  <si>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</si>
  <si>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</si>
  <si>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</si>
  <si>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</si>
  <si>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</si>
  <si>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</si>
  <si>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</si>
  <si>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</si>
  <si>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</si>
  <si>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</si>
  <si>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</si>
  <si>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</si>
  <si>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</si>
  <si>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</si>
  <si>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</si>
  <si>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</si>
  <si>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</si>
  <si>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</si>
  <si>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</si>
  <si>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</si>
  <si>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</si>
  <si>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</si>
  <si>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</si>
  <si>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</si>
  <si>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</si>
  <si>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</si>
  <si>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</si>
  <si>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</si>
  <si>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</si>
  <si>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</si>
  <si>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</si>
  <si>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</si>
  <si>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</si>
  <si>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</si>
  <si>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</si>
  <si>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</si>
  <si>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</si>
  <si>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</si>
  <si>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</si>
  <si>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</si>
  <si>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</si>
  <si>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</si>
  <si>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</si>
  <si>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</si>
  <si>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</si>
  <si>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</si>
  <si>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</si>
  <si>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</si>
  <si>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</si>
  <si>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</si>
  <si>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</si>
  <si>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</si>
  <si>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</si>
  <si>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</si>
  <si>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</si>
  <si>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</si>
  <si>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</si>
  <si>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</si>
  <si>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</si>
  <si>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</si>
  <si>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</si>
  <si>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</si>
  <si>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</si>
  <si>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</si>
  <si>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</si>
  <si>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</si>
  <si>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</si>
  <si>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</si>
  <si>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</si>
  <si>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</si>
  <si>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</si>
  <si>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</si>
  <si>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</si>
  <si>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</si>
  <si>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</si>
  <si>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</si>
  <si>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</si>
  <si>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</si>
  <si>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</si>
  <si>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</si>
  <si>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</si>
  <si>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</si>
  <si>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</si>
  <si>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</si>
  <si>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</si>
  <si>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</si>
  <si>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</si>
  <si>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</si>
  <si>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</si>
  <si>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</si>
  <si>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</si>
  <si>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</si>
  <si>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</si>
  <si>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</si>
  <si>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</si>
  <si>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</si>
  <si>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</si>
  <si>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</si>
  <si>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</si>
  <si>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</si>
  <si>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</si>
  <si>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</si>
  <si>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</si>
  <si>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</si>
  <si>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</si>
  <si>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</si>
  <si>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</si>
  <si>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</si>
  <si>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</si>
  <si>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</si>
  <si>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</si>
  <si>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</si>
  <si>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</si>
  <si>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</si>
  <si>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</si>
  <si>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</si>
  <si>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</si>
  <si>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</si>
  <si>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</si>
  <si>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</si>
  <si>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</si>
  <si>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</si>
  <si>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</si>
  <si>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</si>
  <si>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</si>
  <si>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</si>
  <si>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</si>
  <si>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</si>
  <si>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</si>
  <si>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</si>
  <si>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</si>
  <si>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</si>
  <si>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</si>
  <si>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</si>
  <si>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</si>
  <si>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</si>
  <si>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</si>
  <si>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</si>
  <si>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</si>
  <si>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</si>
  <si>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</si>
  <si>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</si>
  <si>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</si>
  <si>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</si>
  <si>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</si>
  <si>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</si>
  <si>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</si>
  <si>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</si>
  <si>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</si>
  <si>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</si>
  <si>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</si>
  <si>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</si>
  <si>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</si>
  <si>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</si>
  <si>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</si>
  <si>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</si>
  <si>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</si>
  <si>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</si>
  <si>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</si>
  <si>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</si>
  <si>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</si>
  <si>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</si>
  <si>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</si>
  <si>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</si>
  <si>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</si>
  <si>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</si>
  <si>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</si>
  <si>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</si>
  <si>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</si>
  <si>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</si>
  <si>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</si>
  <si>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</si>
  <si>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</si>
  <si>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</si>
  <si>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</si>
  <si>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</si>
  <si>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</si>
  <si>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</si>
  <si>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</si>
  <si>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</si>
  <si>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</si>
  <si>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</si>
  <si>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</si>
  <si>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</si>
  <si>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</si>
  <si>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</si>
  <si>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</si>
  <si>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</si>
  <si>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</si>
  <si>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</si>
  <si>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</si>
  <si>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</si>
  <si>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</si>
  <si>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</si>
  <si>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</si>
  <si>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</si>
  <si>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</si>
  <si>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</si>
  <si>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</si>
  <si>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</si>
  <si>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</si>
  <si>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</si>
  <si>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</si>
  <si>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</si>
  <si>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</si>
  <si>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</si>
  <si>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</si>
  <si>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</si>
  <si>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</si>
  <si>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</si>
  <si>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</si>
  <si>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</si>
  <si>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</si>
  <si>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</si>
  <si>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</si>
  <si>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</si>
  <si>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</si>
  <si>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</si>
  <si>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</si>
  <si>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</si>
  <si>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</si>
  <si>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</si>
  <si>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</si>
  <si>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</si>
  <si>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</si>
  <si>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</si>
  <si>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</si>
  <si>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</si>
  <si>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</si>
  <si>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</si>
  <si>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</si>
  <si>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</si>
  <si>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</si>
  <si>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</si>
  <si>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</si>
  <si>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</si>
  <si>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</si>
  <si>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</si>
  <si>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</si>
  <si>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</si>
  <si>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</si>
  <si>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</si>
  <si>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</si>
  <si>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</si>
  <si>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</si>
  <si>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</si>
  <si>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</si>
  <si>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</si>
  <si>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</si>
  <si>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</si>
  <si>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</si>
  <si>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</si>
  <si>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</si>
  <si>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</si>
  <si>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</si>
  <si>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</si>
  <si>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</si>
  <si>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</si>
  <si>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</si>
  <si>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</si>
  <si>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</si>
  <si>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</si>
  <si>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</si>
  <si>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</si>
  <si>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</si>
  <si>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</si>
  <si>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</si>
  <si>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</si>
  <si>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</si>
  <si>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</si>
  <si>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</si>
  <si>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</si>
  <si>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</si>
  <si>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</si>
  <si>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</si>
  <si>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</si>
  <si>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</si>
  <si>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</si>
  <si>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</si>
  <si>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</si>
  <si>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</si>
  <si>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</si>
  <si>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</si>
  <si>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</si>
  <si>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</si>
  <si>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</si>
  <si>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</si>
  <si>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</si>
  <si>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</si>
  <si>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</si>
  <si>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</si>
  <si>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</si>
  <si>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</si>
  <si>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</si>
  <si>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</si>
  <si>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</si>
  <si>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</si>
  <si>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</si>
  <si>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</si>
  <si>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</si>
  <si>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</si>
  <si>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</si>
  <si>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</si>
  <si>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</si>
  <si>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</si>
  <si>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</si>
  <si>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</si>
  <si>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</si>
  <si>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</si>
  <si>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</si>
  <si>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</si>
  <si>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</si>
  <si>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</si>
  <si>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</si>
  <si>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</si>
  <si>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</si>
  <si>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</si>
  <si>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</si>
  <si>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</si>
  <si>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</si>
  <si>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</si>
  <si>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</si>
  <si>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</si>
  <si>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</si>
  <si>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</si>
  <si>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</si>
  <si>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</si>
  <si>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</si>
  <si>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</si>
  <si>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</si>
  <si>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</si>
  <si>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</si>
  <si>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</si>
  <si>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</si>
  <si>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</si>
  <si>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</si>
  <si>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</si>
  <si>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</si>
  <si>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</si>
  <si>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</si>
  <si>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</si>
  <si>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</si>
  <si>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</si>
  <si>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</si>
  <si>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</si>
  <si>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</si>
  <si>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</si>
  <si>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</si>
  <si>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</si>
  <si>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</si>
  <si>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</si>
  <si>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</si>
  <si>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</si>
  <si>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</si>
  <si>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</si>
  <si>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</si>
  <si>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</si>
  <si>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</si>
  <si>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</si>
  <si>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</si>
  <si>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</si>
  <si>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</si>
  <si>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</si>
  <si>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</si>
  <si>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</si>
  <si>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</si>
  <si>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</si>
  <si>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</si>
  <si>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</si>
  <si>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</si>
  <si>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</si>
  <si>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</si>
  <si>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</si>
  <si>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</si>
  <si>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</si>
  <si>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</si>
  <si>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</si>
  <si>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</si>
  <si>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</si>
  <si>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</si>
  <si>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</si>
  <si>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</si>
  <si>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</si>
  <si>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</si>
  <si>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</si>
  <si>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</si>
  <si>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</si>
  <si>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</si>
  <si>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</si>
  <si>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</si>
  <si>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</si>
  <si>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</si>
  <si>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</si>
  <si>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</si>
  <si>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</si>
  <si>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</si>
  <si>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</si>
  <si>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</si>
  <si>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</si>
  <si>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</si>
  <si>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</si>
  <si>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</si>
  <si>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</si>
  <si>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</si>
  <si>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</si>
  <si>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</si>
  <si>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</si>
  <si>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</si>
  <si>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</si>
  <si>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</si>
  <si>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</si>
  <si>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</si>
  <si>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</si>
  <si>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</si>
  <si>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</si>
  <si>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</si>
  <si>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</si>
  <si>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</si>
  <si>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</si>
  <si>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</si>
  <si>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</si>
  <si>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</si>
  <si>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</si>
  <si>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</si>
  <si>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</si>
  <si>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</si>
  <si>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</si>
  <si>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</si>
  <si>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</si>
  <si>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</si>
  <si>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</si>
  <si>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</si>
  <si>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</si>
  <si>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</si>
  <si>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</si>
  <si>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</si>
  <si>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</si>
  <si>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</si>
  <si>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</si>
  <si>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</si>
  <si>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</si>
  <si>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</si>
  <si>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</si>
  <si>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</si>
  <si>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</si>
  <si>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</si>
  <si>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</si>
  <si>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</si>
  <si>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</si>
  <si>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</si>
  <si>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</si>
  <si>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</si>
  <si>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</si>
  <si>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</si>
  <si>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</si>
  <si>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</si>
  <si>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</si>
  <si>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</si>
  <si>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</si>
  <si>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</si>
  <si>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</si>
  <si>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</si>
  <si>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</si>
  <si>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</si>
  <si>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</si>
  <si>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</si>
  <si>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</si>
  <si>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</si>
  <si>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</si>
  <si>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</si>
  <si>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</si>
  <si>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</si>
  <si>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</si>
  <si>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</si>
  <si>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</si>
  <si>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</si>
  <si>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</si>
  <si>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</si>
  <si>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</si>
  <si>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</si>
  <si>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</si>
  <si>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</si>
  <si>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</si>
  <si>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</si>
  <si>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</si>
  <si>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</si>
  <si>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</si>
  <si>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</si>
  <si>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</si>
  <si>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</si>
  <si>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</si>
  <si>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</si>
  <si>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</si>
  <si>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</si>
  <si>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</si>
  <si>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</si>
  <si>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</si>
  <si>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</si>
  <si>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</si>
  <si>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</si>
  <si>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</si>
  <si>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</si>
  <si>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</si>
  <si>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</si>
  <si>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</si>
  <si>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</si>
  <si>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</si>
  <si>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</si>
  <si>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</si>
  <si>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</si>
  <si>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</si>
  <si>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</si>
  <si>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</si>
  <si>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</si>
  <si>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</si>
  <si>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</si>
  <si>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</si>
  <si>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</si>
  <si>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</si>
  <si>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</si>
  <si>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</si>
  <si>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</si>
  <si>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</si>
  <si>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</si>
  <si>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</si>
  <si>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</si>
  <si>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</si>
  <si>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</si>
  <si>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</si>
  <si>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</si>
  <si>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</si>
  <si>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</si>
  <si>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</si>
  <si>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</si>
  <si>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</si>
  <si>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</si>
  <si>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</si>
  <si>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</si>
  <si>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</si>
  <si>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</si>
  <si>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</si>
  <si>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</si>
  <si>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</si>
  <si>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</si>
  <si>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</si>
  <si>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</si>
  <si>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</si>
  <si>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</si>
  <si>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</si>
  <si>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</si>
  <si>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</si>
  <si>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</si>
  <si>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</si>
  <si>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</si>
  <si>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</si>
  <si>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</si>
  <si>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</si>
  <si>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</si>
  <si>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</si>
  <si>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</si>
  <si>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</si>
  <si>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</si>
  <si>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</si>
  <si>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</si>
  <si>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</si>
  <si>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</si>
  <si>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</si>
  <si>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</si>
  <si>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</si>
  <si>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</si>
  <si>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</si>
  <si>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</si>
  <si>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</si>
  <si>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</si>
  <si>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</si>
  <si>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</si>
  <si>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</si>
  <si>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</si>
  <si>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</si>
  <si>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</si>
  <si>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</si>
  <si>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</si>
  <si>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</si>
  <si>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</si>
  <si>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</si>
  <si>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</si>
  <si>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</si>
  <si>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</si>
  <si>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</si>
  <si>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</si>
  <si>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</si>
  <si>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</si>
  <si>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</si>
  <si>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</si>
  <si>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</si>
  <si>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</si>
  <si>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</si>
  <si>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</si>
  <si>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</si>
  <si>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</si>
  <si>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</si>
  <si>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</si>
  <si>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</si>
  <si>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</si>
  <si>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</si>
  <si>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</si>
  <si>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</si>
  <si>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</si>
  <si>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</si>
  <si>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</si>
  <si>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</si>
  <si>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</si>
  <si>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</si>
  <si>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</si>
  <si>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</si>
  <si>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</si>
  <si>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</si>
  <si>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</si>
  <si>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</si>
  <si>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</si>
  <si>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</si>
  <si>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</si>
  <si>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</si>
  <si>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</si>
  <si>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</si>
  <si>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</si>
  <si>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</si>
  <si>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</si>
  <si>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</si>
  <si>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</si>
  <si>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</si>
  <si>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</si>
  <si>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</si>
  <si>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</si>
  <si>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</si>
  <si>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</si>
  <si>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</si>
  <si>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</si>
  <si>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</si>
  <si>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</si>
  <si>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</si>
  <si>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</si>
  <si>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</si>
  <si>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</si>
  <si>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</si>
  <si>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</si>
  <si>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</si>
  <si>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</si>
  <si>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</si>
  <si>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</si>
  <si>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</si>
  <si>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</si>
  <si>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</si>
  <si>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</si>
  <si>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</si>
  <si>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</si>
  <si>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</si>
  <si>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</si>
  <si>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</si>
  <si>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</si>
  <si>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</si>
  <si>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</si>
  <si>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</si>
  <si>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</si>
  <si>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</si>
  <si>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</si>
  <si>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</si>
  <si>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</si>
  <si>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</si>
  <si>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</si>
  <si>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</si>
  <si>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</si>
  <si>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</si>
  <si>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</si>
  <si>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</si>
  <si>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</si>
  <si>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</si>
  <si>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</si>
  <si>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</si>
  <si>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</si>
  <si>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</si>
  <si>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</si>
  <si>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</si>
  <si>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</si>
  <si>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</si>
  <si>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</si>
  <si>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</si>
  <si>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</si>
  <si>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</si>
  <si>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</si>
  <si>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</si>
  <si>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</si>
  <si>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</si>
  <si>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</si>
  <si>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</si>
  <si>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</si>
  <si>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</si>
  <si>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</si>
  <si>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</si>
  <si>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</si>
  <si>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</si>
  <si>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</si>
  <si>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</si>
  <si>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</si>
  <si>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</si>
  <si>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</si>
  <si>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</si>
  <si>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</si>
  <si>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</si>
  <si>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</si>
  <si>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</si>
  <si>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</si>
  <si>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</si>
  <si>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</si>
  <si>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</si>
  <si>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</si>
  <si>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</si>
  <si>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</si>
  <si>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</si>
  <si>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</si>
  <si>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</si>
  <si>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</si>
  <si>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</si>
  <si>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</si>
  <si>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</si>
  <si>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</si>
  <si>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</si>
  <si>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</si>
  <si>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</si>
  <si>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</si>
  <si>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</si>
  <si>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</si>
  <si>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</si>
  <si>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</si>
  <si>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</si>
  <si>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</si>
  <si>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</si>
  <si>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</si>
  <si>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</si>
  <si>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</si>
  <si>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</si>
  <si>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</si>
  <si>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</si>
  <si>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</si>
  <si>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</si>
  <si>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</si>
  <si>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</si>
  <si>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</si>
  <si>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</si>
  <si>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</si>
  <si>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</si>
  <si>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</si>
  <si>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</si>
  <si>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</si>
  <si>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</si>
  <si>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</si>
  <si>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</si>
  <si>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</si>
  <si>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</si>
  <si>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</si>
  <si>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</si>
  <si>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</si>
  <si>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</si>
  <si>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</si>
  <si>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</si>
  <si>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</si>
  <si>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</si>
  <si>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</si>
  <si>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</si>
  <si>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</si>
  <si>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</si>
  <si>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</si>
  <si>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</si>
  <si>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</si>
  <si>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</si>
  <si>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</si>
  <si>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</si>
  <si>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</si>
  <si>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</si>
  <si>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</si>
  <si>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</si>
  <si>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</si>
  <si>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</si>
  <si>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</si>
  <si>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</si>
  <si>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</si>
  <si>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</si>
  <si>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</si>
  <si>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</si>
  <si>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</si>
  <si>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</si>
  <si>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</si>
  <si>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</si>
  <si>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</si>
  <si>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</si>
  <si>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</si>
  <si>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</si>
  <si>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</si>
  <si>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</si>
  <si>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</si>
  <si>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</si>
  <si>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</si>
  <si>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</si>
  <si>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</si>
  <si>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</si>
  <si>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</si>
  <si>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</si>
  <si>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</si>
  <si>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</si>
  <si>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</si>
  <si>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</si>
  <si>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</si>
  <si>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</si>
  <si>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</si>
  <si>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</si>
  <si>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</si>
  <si>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</si>
  <si>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</si>
  <si>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</si>
  <si>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</si>
  <si>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</si>
  <si>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</si>
  <si>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</si>
  <si>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</si>
  <si>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</si>
  <si>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</si>
  <si>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</si>
  <si>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</si>
  <si>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</si>
  <si>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</si>
  <si>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</si>
  <si>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</si>
  <si>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</si>
  <si>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</si>
  <si>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</si>
  <si>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</si>
  <si>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</si>
  <si>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</si>
  <si>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</si>
  <si>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</si>
  <si>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</si>
  <si>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</si>
  <si>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</si>
  <si>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</si>
  <si>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</si>
  <si>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</si>
  <si>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</si>
  <si>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</si>
  <si>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</si>
  <si>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</si>
  <si>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</si>
  <si>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</si>
  <si>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</si>
  <si>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</si>
  <si>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</si>
  <si>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</si>
  <si>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</si>
  <si>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</si>
  <si>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</si>
  <si>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</si>
  <si>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</si>
  <si>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</si>
  <si>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</si>
  <si>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</si>
  <si>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</si>
  <si>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</si>
  <si>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</si>
  <si>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</si>
  <si>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</si>
  <si>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</si>
  <si>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</si>
  <si>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</si>
  <si>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</si>
  <si>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</si>
  <si>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</si>
  <si>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</si>
  <si>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</si>
  <si>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</si>
  <si>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</si>
  <si>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</si>
  <si>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</si>
  <si>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</si>
  <si>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</si>
  <si>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</si>
  <si>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</si>
  <si>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</si>
  <si>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</si>
  <si>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</si>
  <si>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</si>
  <si>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</si>
  <si>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</si>
  <si>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</si>
  <si>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</si>
  <si>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</si>
  <si>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</si>
  <si>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</si>
  <si>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</si>
  <si>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</si>
  <si>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</si>
  <si>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</si>
  <si>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</si>
  <si>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</si>
  <si>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</si>
  <si>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</si>
  <si>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</si>
  <si>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</si>
  <si>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</si>
  <si>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</si>
  <si>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</si>
  <si>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</si>
  <si>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</si>
  <si>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</si>
  <si>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</si>
  <si>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</si>
  <si>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</si>
  <si>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</si>
  <si>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</si>
  <si>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</si>
  <si>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</si>
  <si>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</si>
  <si>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</si>
  <si>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</si>
  <si>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</si>
  <si>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</si>
  <si>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</si>
  <si>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</si>
  <si>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</si>
  <si>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</si>
  <si>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</si>
  <si>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</si>
  <si>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</si>
  <si>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</si>
  <si>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</si>
  <si>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</si>
  <si>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</si>
  <si>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</si>
  <si>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</si>
  <si>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</si>
  <si>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</si>
  <si>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</si>
  <si>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</si>
  <si>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</si>
  <si>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</si>
  <si>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</si>
  <si>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</si>
  <si>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</si>
  <si>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</si>
  <si>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</si>
  <si>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</si>
  <si>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</si>
  <si>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</si>
  <si>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</si>
  <si>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</si>
  <si>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</si>
  <si>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</si>
  <si>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</si>
  <si>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</si>
  <si>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</si>
  <si>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</si>
  <si>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</si>
  <si>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</si>
  <si>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</si>
  <si>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</si>
  <si>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</si>
  <si>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</si>
  <si>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</si>
  <si>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</si>
  <si>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</si>
  <si>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</si>
  <si>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</si>
  <si>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</si>
  <si>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</si>
  <si>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</si>
  <si>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</si>
  <si>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</si>
  <si>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</si>
  <si>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</si>
  <si>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</si>
  <si>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</si>
  <si>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</si>
  <si>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</si>
  <si>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</si>
  <si>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</si>
  <si>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</si>
  <si>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</si>
  <si>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</si>
  <si>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</si>
  <si>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</si>
  <si>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</si>
  <si>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</si>
  <si>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</si>
  <si>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</si>
  <si>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</si>
  <si>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</si>
  <si>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</si>
  <si>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</si>
  <si>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</si>
  <si>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</si>
  <si>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</si>
  <si>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</si>
  <si>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</si>
  <si>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</si>
  <si>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</si>
  <si>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</si>
  <si>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</si>
  <si>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</si>
  <si>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</si>
  <si>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</si>
  <si>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</si>
  <si>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</si>
  <si>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</si>
  <si>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</si>
  <si>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</si>
  <si>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</si>
  <si>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</si>
  <si>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</si>
  <si>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</si>
  <si>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</si>
  <si>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</si>
  <si>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</si>
  <si>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</si>
  <si>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</si>
  <si>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</si>
  <si>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</si>
  <si>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</si>
  <si>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</si>
  <si>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</si>
  <si>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</si>
  <si>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</si>
  <si>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</si>
  <si>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</si>
  <si>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</si>
  <si>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</si>
  <si>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</si>
  <si>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</si>
  <si>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</si>
  <si>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</si>
  <si>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</si>
  <si>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</si>
  <si>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</si>
  <si>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</si>
  <si>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</si>
  <si>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</si>
  <si>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</si>
  <si>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</si>
  <si>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</si>
  <si>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</si>
  <si>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</si>
  <si>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</si>
  <si>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</si>
  <si>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</si>
  <si>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</si>
  <si>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</si>
  <si>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</si>
  <si>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</si>
  <si>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</si>
  <si>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</si>
  <si>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</si>
  <si>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</si>
  <si>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</si>
  <si>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</si>
  <si>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</si>
  <si>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</si>
  <si>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</si>
  <si>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</si>
  <si>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</si>
  <si>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</si>
  <si>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</si>
  <si>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</si>
  <si>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</si>
  <si>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</si>
  <si>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</si>
  <si>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</si>
  <si>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</si>
  <si>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</si>
  <si>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</si>
  <si>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</si>
  <si>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</si>
  <si>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</si>
  <si>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</si>
  <si>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</si>
  <si>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</si>
  <si>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</si>
  <si>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</si>
  <si>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</si>
  <si>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</si>
  <si>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</si>
  <si>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</si>
  <si>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</si>
  <si>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</si>
  <si>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</si>
  <si>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</si>
  <si>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</si>
  <si>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</si>
  <si>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</si>
  <si>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</si>
  <si>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</si>
  <si>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</si>
  <si>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</si>
  <si>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</si>
  <si>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</si>
  <si>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</si>
  <si>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</si>
  <si>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</si>
  <si>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</si>
  <si>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</si>
  <si>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</si>
  <si>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</si>
  <si>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</si>
  <si>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</si>
  <si>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</si>
  <si>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</si>
  <si>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</si>
  <si>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</si>
  <si>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</si>
  <si>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</si>
  <si>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</si>
  <si>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</si>
  <si>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</si>
  <si>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</si>
  <si>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</si>
  <si>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</si>
  <si>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</si>
  <si>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</si>
  <si>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</si>
  <si>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</si>
  <si>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</si>
  <si>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</si>
  <si>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</si>
  <si>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</si>
  <si>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</si>
  <si>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</si>
  <si>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</si>
  <si>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</si>
  <si>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</si>
  <si>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</si>
  <si>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</si>
  <si>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</si>
  <si>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</si>
  <si>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</si>
  <si>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</si>
  <si>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</si>
  <si>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</si>
  <si>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</si>
  <si>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</si>
  <si>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</si>
  <si>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</si>
  <si>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</si>
  <si>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</si>
  <si>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</si>
  <si>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</si>
  <si>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</si>
  <si>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</si>
  <si>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</si>
  <si>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</si>
  <si>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</si>
  <si>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</si>
  <si>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</si>
  <si>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</si>
  <si>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</si>
  <si>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</si>
  <si>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</si>
  <si>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</si>
  <si>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</si>
  <si>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</si>
  <si>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</si>
  <si>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</si>
  <si>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</si>
  <si>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</si>
  <si>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</si>
  <si>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</si>
  <si>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</si>
  <si>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</si>
  <si>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</si>
  <si>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</si>
  <si>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</si>
  <si>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</si>
  <si>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</si>
  <si>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</si>
  <si>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</si>
  <si>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</si>
  <si>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</si>
  <si>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</si>
  <si>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</si>
  <si>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</si>
  <si>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</si>
  <si>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</si>
  <si>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</si>
  <si>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</si>
  <si>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</si>
  <si>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</si>
  <si>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</si>
  <si>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</si>
  <si>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</si>
  <si>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</si>
  <si>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</si>
  <si>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</si>
  <si>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</si>
  <si>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</si>
  <si>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</si>
  <si>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</si>
  <si>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</si>
  <si>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</si>
  <si>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</si>
  <si>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</si>
  <si>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</si>
  <si>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</si>
  <si>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</si>
  <si>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</si>
  <si>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</si>
  <si>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</si>
  <si>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</si>
  <si>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</si>
  <si>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</si>
  <si>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</si>
  <si>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</si>
  <si>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</si>
  <si>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</si>
  <si>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</si>
  <si>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</si>
  <si>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</si>
  <si>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</si>
  <si>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</si>
  <si>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</si>
  <si>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</si>
  <si>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</si>
  <si>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</si>
  <si>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</si>
  <si>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</si>
  <si>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</si>
  <si>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</si>
  <si>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</si>
  <si>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</si>
  <si>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</si>
  <si>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</si>
  <si>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</si>
  <si>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</si>
  <si>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</si>
  <si>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</si>
  <si>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</si>
  <si>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</si>
  <si>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</si>
  <si>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</si>
  <si>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</si>
  <si>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</si>
  <si>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</si>
  <si>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</si>
  <si>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</si>
  <si>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</si>
  <si>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</si>
  <si>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</si>
  <si>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</si>
  <si>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</si>
  <si>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</si>
  <si>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</si>
  <si>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</si>
  <si>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</si>
  <si>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</si>
  <si>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</si>
  <si>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</si>
  <si>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</si>
  <si>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</si>
  <si>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</si>
  <si>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</si>
  <si>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</si>
  <si>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</si>
  <si>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</si>
  <si>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</si>
  <si>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</si>
  <si>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</si>
  <si>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</si>
  <si>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</si>
  <si>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</si>
  <si>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</si>
  <si>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</si>
  <si>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</si>
  <si>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</si>
  <si>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</si>
  <si>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</si>
  <si>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</si>
  <si>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</si>
  <si>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</si>
  <si>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</si>
  <si>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</si>
  <si>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</si>
  <si>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</si>
  <si>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</si>
  <si>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</si>
  <si>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</si>
  <si>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</si>
  <si>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</si>
  <si>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</si>
  <si>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</si>
  <si>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</si>
  <si>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</si>
  <si>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</si>
  <si>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</si>
  <si>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</si>
  <si>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</si>
  <si>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</si>
  <si>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</si>
  <si>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</si>
  <si>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</si>
  <si>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</si>
  <si>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</si>
  <si>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</si>
  <si>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</si>
  <si>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</si>
  <si>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</si>
  <si>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</si>
  <si>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</si>
  <si>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</si>
  <si>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</si>
  <si>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</si>
  <si>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</si>
  <si>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</si>
  <si>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</si>
  <si>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</si>
  <si>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</si>
  <si>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</si>
  <si>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</si>
  <si>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</si>
  <si>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</si>
  <si>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</si>
  <si>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</si>
  <si>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</si>
  <si>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</si>
  <si>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</si>
  <si>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</si>
  <si>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</si>
  <si>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</si>
  <si>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</si>
  <si>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</si>
  <si>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</si>
  <si>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</si>
  <si>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</si>
  <si>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</si>
  <si>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</si>
  <si>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</si>
  <si>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</si>
  <si>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</si>
  <si>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</si>
  <si>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</si>
  <si>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</si>
  <si>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</si>
  <si>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</si>
  <si>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</si>
  <si>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</si>
  <si>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</si>
  <si>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</si>
  <si>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</si>
  <si>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</si>
  <si>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</si>
  <si>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</si>
  <si>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</si>
  <si>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</si>
  <si>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</si>
  <si>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</si>
  <si>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</si>
  <si>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</si>
  <si>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</si>
  <si>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</si>
  <si>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</si>
  <si>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</si>
  <si>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</si>
  <si>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</si>
  <si>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</si>
  <si>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</si>
  <si>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</si>
  <si>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</si>
  <si>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</si>
  <si>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</si>
  <si>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</si>
  <si>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</si>
  <si>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</si>
  <si>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</si>
  <si>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</si>
  <si>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</si>
  <si>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</si>
  <si>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</si>
  <si>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</si>
  <si>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</si>
  <si>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</si>
  <si>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</si>
  <si>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</si>
  <si>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</si>
  <si>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</si>
  <si>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</si>
  <si>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</si>
  <si>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</si>
  <si>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</si>
  <si>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</si>
  <si>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</si>
  <si>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</si>
  <si>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</si>
  <si>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</si>
  <si>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</si>
  <si>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</si>
  <si>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</si>
  <si>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</si>
  <si>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</si>
  <si>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</si>
  <si>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</si>
  <si>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</si>
  <si>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</si>
  <si>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</si>
  <si>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</si>
  <si>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</si>
  <si>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</si>
  <si>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</si>
  <si>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</si>
  <si>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</si>
  <si>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</si>
  <si>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</si>
  <si>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</si>
  <si>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</si>
  <si>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</si>
  <si>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</si>
  <si>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</si>
  <si>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</si>
  <si>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</si>
  <si>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</si>
  <si>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</si>
  <si>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</si>
  <si>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</si>
  <si>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</si>
  <si>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</si>
  <si>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</si>
  <si>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</si>
  <si>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</si>
  <si>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</si>
  <si>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</si>
  <si>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</si>
  <si>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</si>
  <si>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</si>
  <si>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</si>
  <si>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</si>
  <si>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</si>
  <si>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</si>
  <si>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</si>
  <si>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</si>
  <si>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</si>
  <si>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</si>
  <si>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</si>
  <si>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</si>
  <si>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</si>
  <si>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</si>
  <si>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</si>
  <si>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</si>
  <si>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</si>
  <si>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</si>
  <si>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</si>
  <si>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</si>
  <si>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</si>
  <si>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</si>
  <si>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</si>
  <si>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</si>
  <si>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</si>
  <si>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</si>
  <si>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</si>
  <si>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</si>
  <si>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</si>
  <si>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</si>
  <si>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</si>
  <si>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</si>
  <si>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</si>
  <si>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</si>
  <si>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</si>
  <si>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</si>
  <si>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</si>
  <si>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</si>
  <si>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</si>
  <si>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</si>
  <si>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</si>
  <si>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</si>
  <si>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</si>
  <si>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</si>
  <si>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</si>
  <si>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</si>
  <si>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</si>
  <si>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</si>
  <si>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</si>
  <si>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</si>
  <si>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</si>
  <si>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</si>
  <si>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</si>
  <si>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</si>
  <si>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</si>
  <si>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</si>
  <si>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</si>
  <si>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</si>
  <si>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</si>
  <si>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</si>
  <si>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</si>
  <si>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</si>
  <si>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</si>
  <si>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</si>
  <si>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</si>
  <si>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</si>
  <si>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</si>
  <si>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</si>
  <si>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</si>
  <si>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</si>
  <si>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</si>
  <si>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</si>
  <si>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</si>
  <si>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</si>
  <si>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</si>
  <si>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</si>
  <si>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</si>
  <si>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</si>
  <si>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</si>
  <si>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</si>
  <si>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</si>
  <si>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</si>
  <si>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</si>
  <si>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</si>
  <si>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</si>
  <si>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</si>
  <si>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</si>
  <si>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</si>
  <si>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</si>
  <si>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</si>
  <si>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</si>
  <si>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</si>
  <si>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</si>
  <si>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</si>
  <si>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</si>
  <si>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</si>
  <si>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</si>
  <si>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</si>
  <si>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</si>
  <si>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</si>
  <si>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</si>
  <si>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</si>
  <si>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</si>
  <si>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</si>
  <si>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</si>
  <si>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</si>
  <si>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</si>
  <si>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</si>
  <si>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</si>
  <si>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</si>
  <si>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</si>
  <si>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</si>
  <si>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</si>
  <si>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</si>
  <si>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</si>
  <si>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</si>
  <si>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</si>
  <si>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</si>
  <si>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</si>
  <si>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</si>
  <si>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</si>
  <si>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</si>
  <si>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</si>
  <si>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</si>
  <si>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</si>
  <si>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</si>
  <si>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</si>
  <si>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</si>
  <si>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</si>
  <si>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</si>
  <si>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</si>
  <si>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</si>
  <si>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</si>
  <si>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</si>
  <si>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</si>
  <si>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</si>
  <si>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</si>
  <si>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</si>
  <si>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</si>
  <si>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</si>
  <si>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</si>
  <si>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</si>
  <si>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</si>
  <si>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</si>
  <si>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</si>
  <si>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</si>
  <si>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</si>
  <si>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</si>
  <si>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</si>
  <si>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</si>
  <si>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</si>
  <si>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</si>
  <si>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</si>
  <si>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</si>
  <si>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</si>
  <si>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</si>
  <si>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</si>
  <si>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</si>
  <si>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</si>
  <si>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</si>
  <si>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</si>
  <si>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</si>
  <si>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</si>
  <si>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</si>
  <si>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</si>
  <si>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</si>
  <si>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</si>
  <si>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</si>
  <si>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</si>
  <si>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</si>
  <si>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</si>
  <si>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</si>
  <si>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</si>
  <si>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</si>
  <si>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</si>
  <si>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</si>
  <si>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</si>
  <si>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</si>
  <si>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</si>
  <si>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</si>
  <si>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</si>
  <si>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</si>
  <si>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</si>
  <si>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</si>
  <si>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</si>
  <si>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</si>
  <si>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</si>
  <si>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</si>
  <si>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</si>
  <si>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</si>
  <si>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</si>
  <si>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</si>
  <si>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</si>
  <si>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</si>
  <si>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</si>
  <si>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</si>
  <si>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</si>
  <si>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</si>
  <si>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</si>
  <si>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</si>
  <si>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</si>
  <si>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</si>
  <si>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</si>
  <si>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</si>
  <si>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</si>
  <si>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</si>
  <si>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</si>
  <si>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</si>
  <si>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</si>
  <si>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</si>
  <si>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</si>
  <si>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</si>
  <si>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</si>
  <si>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</si>
  <si>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</si>
  <si>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</si>
  <si>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</si>
  <si>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</si>
  <si>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</si>
  <si>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</si>
  <si>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</si>
  <si>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</si>
  <si>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</si>
  <si>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</si>
  <si>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</si>
  <si>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</si>
  <si>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</si>
  <si>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</si>
  <si>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</si>
  <si>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</si>
  <si>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</si>
  <si>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</si>
  <si>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</si>
  <si>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</si>
  <si>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</si>
  <si>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</si>
  <si>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</si>
  <si>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</si>
  <si>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</si>
  <si>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</si>
  <si>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</si>
  <si>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</si>
  <si>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</si>
  <si>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</si>
  <si>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</si>
  <si>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</si>
  <si>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</si>
  <si>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</si>
  <si>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</si>
  <si>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</si>
  <si>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</si>
  <si>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</si>
  <si>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</si>
  <si>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</si>
  <si>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</si>
  <si>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</si>
  <si>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</si>
  <si>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</si>
  <si>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</si>
  <si>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</si>
  <si>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</si>
  <si>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</si>
  <si>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</si>
  <si>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</si>
  <si>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</si>
  <si>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</si>
  <si>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</si>
  <si>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</si>
  <si>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</si>
  <si>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</si>
  <si>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</si>
  <si>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</si>
  <si>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</si>
  <si>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</si>
  <si>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</si>
  <si>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</si>
  <si>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</si>
  <si>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</si>
  <si>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</si>
  <si>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</si>
  <si>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</si>
  <si>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</si>
  <si>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</si>
  <si>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</si>
  <si>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</si>
  <si>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</si>
  <si>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</si>
  <si>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</si>
  <si>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</si>
  <si>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</si>
  <si>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</si>
  <si>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</si>
  <si>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</si>
  <si>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</si>
  <si>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</si>
  <si>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</si>
  <si>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</si>
  <si>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</si>
  <si>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</si>
  <si>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</si>
  <si>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</si>
  <si>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</si>
  <si>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</si>
  <si>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</si>
  <si>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</si>
  <si>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</si>
  <si>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</si>
  <si>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</si>
  <si>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</si>
  <si>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</si>
  <si>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</si>
  <si>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</si>
  <si>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</si>
  <si>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</si>
  <si>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</si>
  <si>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</si>
  <si>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</si>
  <si>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</si>
  <si>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</si>
  <si>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</si>
  <si>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</si>
  <si>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</si>
  <si>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</si>
  <si>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</si>
  <si>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</si>
  <si>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</si>
  <si>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</si>
  <si>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</si>
  <si>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</si>
  <si>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</si>
  <si>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</si>
  <si>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</si>
  <si>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</si>
  <si>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</si>
  <si>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</si>
  <si>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</si>
  <si>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</si>
  <si>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</si>
  <si>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</si>
  <si>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</si>
  <si>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</si>
  <si>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</si>
  <si>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</si>
  <si>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</si>
  <si>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</si>
  <si>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</si>
  <si>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</si>
  <si>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</si>
  <si>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</si>
  <si>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</si>
  <si>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</si>
  <si>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</si>
  <si>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</si>
  <si>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</si>
  <si>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</si>
  <si>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</si>
  <si>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</si>
  <si>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</si>
  <si>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</si>
  <si>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</si>
  <si>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</si>
  <si>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</si>
  <si>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</si>
  <si>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</si>
  <si>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</si>
  <si>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</si>
  <si>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</si>
  <si>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</si>
  <si>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</si>
  <si>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</si>
  <si>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</si>
  <si>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</si>
  <si>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</si>
  <si>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</si>
  <si>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</si>
  <si>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</si>
  <si>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</si>
  <si>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</si>
  <si>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</si>
  <si>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</si>
  <si>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</si>
  <si>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</si>
  <si>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</si>
  <si>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</si>
  <si>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</si>
  <si>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</si>
  <si>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</si>
  <si>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</si>
  <si>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</si>
  <si>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</si>
  <si>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</si>
  <si>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</si>
  <si>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</si>
  <si>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</si>
  <si>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</si>
  <si>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</si>
  <si>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</si>
  <si>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</si>
  <si>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</si>
  <si>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</si>
  <si>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</si>
  <si>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</si>
  <si>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</si>
  <si>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</si>
  <si>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</si>
  <si>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</si>
  <si>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</si>
  <si>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</si>
  <si>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</si>
  <si>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</si>
  <si>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</si>
  <si>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</si>
  <si>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</si>
  <si>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</si>
  <si>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</si>
  <si>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</si>
  <si>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</si>
  <si>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</si>
  <si>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</si>
  <si>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</si>
  <si>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</si>
  <si>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</si>
  <si>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</si>
  <si>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</si>
  <si>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</si>
  <si>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</si>
  <si>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</si>
  <si>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</si>
  <si>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</si>
  <si>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</si>
  <si>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</si>
  <si>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</si>
  <si>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</si>
  <si>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</si>
  <si>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</si>
  <si>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</si>
  <si>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</si>
  <si>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</si>
  <si>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</si>
  <si>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</si>
  <si>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</si>
  <si>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</si>
  <si>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</si>
  <si>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</si>
  <si>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</si>
  <si>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</si>
  <si>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</si>
  <si>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</si>
  <si>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</si>
  <si>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</si>
  <si>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</si>
  <si>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</si>
  <si>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</si>
  <si>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</si>
  <si>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</si>
  <si>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</si>
  <si>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</si>
  <si>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</si>
  <si>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</si>
  <si>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</si>
  <si>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</si>
  <si>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</si>
  <si>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</si>
  <si>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</si>
  <si>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</si>
  <si>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</si>
  <si>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</si>
  <si>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</si>
  <si>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</si>
  <si>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</si>
  <si>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</si>
  <si>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</si>
  <si>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</si>
  <si>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</si>
  <si>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</si>
  <si>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</si>
  <si>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</si>
  <si>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</si>
  <si>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</si>
  <si>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</si>
  <si>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</si>
  <si>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</si>
  <si>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</si>
  <si>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</si>
  <si>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</si>
  <si>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</si>
  <si>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</si>
  <si>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</si>
  <si>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</si>
  <si>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</si>
  <si>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</si>
  <si>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</si>
  <si>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</si>
  <si>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</si>
  <si>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</si>
  <si>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</si>
  <si>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</si>
  <si>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</si>
  <si>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</si>
  <si>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</si>
  <si>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</si>
  <si>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</si>
  <si>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</si>
  <si>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</si>
  <si>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</si>
  <si>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</si>
  <si>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</si>
  <si>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</si>
  <si>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</si>
  <si>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</si>
  <si>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</si>
  <si>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</si>
  <si>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</si>
  <si>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</si>
  <si>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</si>
  <si>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</si>
  <si>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</si>
  <si>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</si>
  <si>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</si>
  <si>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</si>
  <si>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</si>
  <si>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</si>
  <si>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</si>
  <si>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</si>
  <si>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</si>
  <si>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</si>
  <si>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</si>
  <si>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</si>
  <si>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</si>
  <si>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</si>
  <si>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</si>
  <si>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</si>
  <si>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</si>
  <si>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</si>
  <si>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</si>
  <si>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</si>
  <si>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</si>
  <si>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</si>
  <si>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</si>
  <si>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</si>
  <si>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</si>
  <si>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</si>
  <si>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</si>
  <si>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</si>
  <si>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</si>
  <si>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</si>
  <si>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</si>
  <si>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</si>
  <si>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</si>
  <si>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</si>
  <si>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</si>
  <si>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</si>
  <si>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</si>
  <si>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</si>
  <si>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</si>
  <si>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</si>
  <si>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</si>
  <si>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</si>
  <si>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</si>
  <si>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</si>
  <si>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</si>
  <si>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</si>
  <si>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</si>
  <si>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</si>
  <si>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</si>
  <si>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</si>
  <si>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</si>
  <si>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</si>
  <si>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</si>
  <si>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</si>
  <si>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</si>
  <si>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</si>
  <si>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</si>
  <si>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</si>
  <si>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</si>
  <si>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</si>
  <si>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</si>
  <si>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</si>
  <si>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</si>
  <si>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</si>
  <si>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</si>
  <si>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</si>
  <si>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</si>
  <si>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</si>
  <si>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</si>
  <si>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</si>
  <si>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</si>
  <si>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</si>
  <si>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</si>
  <si>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</si>
  <si>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</si>
  <si>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</si>
  <si>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</si>
  <si>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</si>
  <si>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</si>
  <si>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</si>
  <si>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</si>
  <si>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</si>
  <si>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</si>
  <si>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</si>
  <si>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</si>
  <si>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</si>
  <si>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</si>
  <si>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</si>
  <si>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</si>
  <si>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</si>
  <si>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</si>
  <si>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</si>
  <si>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</si>
  <si>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</si>
  <si>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</si>
  <si>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</si>
  <si>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</si>
  <si>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</si>
  <si>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</si>
  <si>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</si>
  <si>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</si>
  <si>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</si>
  <si>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</si>
  <si>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</si>
  <si>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</si>
  <si>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</si>
  <si>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</si>
  <si>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</si>
  <si>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</si>
  <si>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</si>
  <si>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</si>
  <si>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</si>
  <si>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</si>
  <si>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</si>
  <si>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</si>
  <si>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</si>
  <si>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</si>
  <si>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</si>
  <si>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</si>
  <si>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</si>
  <si>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</si>
  <si>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</si>
  <si>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</si>
  <si>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</si>
  <si>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</si>
  <si>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</si>
  <si>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</si>
  <si>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</si>
  <si>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</si>
  <si>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</si>
  <si>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</si>
  <si>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</si>
  <si>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</si>
  <si>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</si>
  <si>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</si>
  <si>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</si>
  <si>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</si>
  <si>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</si>
  <si>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</si>
  <si>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</si>
  <si>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</si>
  <si>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</si>
  <si>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</si>
  <si>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</si>
  <si>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</si>
  <si>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</si>
  <si>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</si>
  <si>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</si>
  <si>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</si>
  <si>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</si>
  <si>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</si>
  <si>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</si>
  <si>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</si>
  <si>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</si>
  <si>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</si>
  <si>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</si>
  <si>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</si>
  <si>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</si>
  <si>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</si>
  <si>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</si>
  <si>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</si>
  <si>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</si>
  <si>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</si>
  <si>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</si>
  <si>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</si>
  <si>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</si>
  <si>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</si>
  <si>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</si>
  <si>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</si>
  <si>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</si>
  <si>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</si>
  <si>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</si>
  <si>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</si>
  <si>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</si>
  <si>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</si>
  <si>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</si>
  <si>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</si>
  <si>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</si>
  <si>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</si>
  <si>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</si>
  <si>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</si>
  <si>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</si>
  <si>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</si>
  <si>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</si>
  <si>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</si>
  <si>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</si>
  <si>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</si>
  <si>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</si>
  <si>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</si>
  <si>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</si>
  <si>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</si>
  <si>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</si>
  <si>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</si>
  <si>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</si>
  <si>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</si>
  <si>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</si>
  <si>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</si>
  <si>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</si>
  <si>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</si>
  <si>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</si>
  <si>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</si>
  <si>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</si>
  <si>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</si>
  <si>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</si>
  <si>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</si>
  <si>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</si>
  <si>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</si>
  <si>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</si>
  <si>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</si>
  <si>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</si>
  <si>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</si>
  <si>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</si>
  <si>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</si>
  <si>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</si>
  <si>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</si>
  <si>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</si>
  <si>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</si>
  <si>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</si>
  <si>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</si>
  <si>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</si>
  <si>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</si>
  <si>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</si>
  <si>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</si>
  <si>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</si>
  <si>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</si>
  <si>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</si>
  <si>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</si>
  <si>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</si>
  <si>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</si>
  <si>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</si>
  <si>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</si>
  <si>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</si>
  <si>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</si>
  <si>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</si>
  <si>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</si>
  <si>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</si>
  <si>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</si>
  <si>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</si>
  <si>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</si>
  <si>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</si>
  <si>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</si>
  <si>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</si>
  <si>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</si>
  <si>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</si>
  <si>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</si>
  <si>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</si>
  <si>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</si>
  <si>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</si>
  <si>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</si>
  <si>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</si>
  <si>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</si>
  <si>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</si>
  <si>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</si>
  <si>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</si>
  <si>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</si>
  <si>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</si>
  <si>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</si>
  <si>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</si>
  <si>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</si>
  <si>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</si>
  <si>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</si>
  <si>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</si>
  <si>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</si>
  <si>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</si>
  <si>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</si>
  <si>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</si>
  <si>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</si>
  <si>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</si>
  <si>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</si>
  <si>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</si>
  <si>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</si>
  <si>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</si>
  <si>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</si>
  <si>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</si>
  <si>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</si>
  <si>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</si>
  <si>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</si>
  <si>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</si>
  <si>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</si>
  <si>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</si>
  <si>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</si>
  <si>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</si>
  <si>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</si>
  <si>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</si>
  <si>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</si>
  <si>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</si>
  <si>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</si>
  <si>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</si>
  <si>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</si>
  <si>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</si>
  <si>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</si>
  <si>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</si>
  <si>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</si>
  <si>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</si>
  <si>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</si>
  <si>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</si>
  <si>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</si>
  <si>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</si>
  <si>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</si>
  <si>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</si>
  <si>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</si>
  <si>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</si>
  <si>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</si>
  <si>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</si>
  <si>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</si>
  <si>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</si>
  <si>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</si>
  <si>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</si>
  <si>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</si>
  <si>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</si>
  <si>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</si>
  <si>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</si>
  <si>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</si>
  <si>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</si>
  <si>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</si>
  <si>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</si>
  <si>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</si>
  <si>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</si>
  <si>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</si>
  <si>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</si>
  <si>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</si>
  <si>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</si>
  <si>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</si>
  <si>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</si>
  <si>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</si>
  <si>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</si>
  <si>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</si>
  <si>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</si>
  <si>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</si>
  <si>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</si>
  <si>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</si>
  <si>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</si>
  <si>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</si>
  <si>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</si>
  <si>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</si>
  <si>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</si>
  <si>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</si>
  <si>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</si>
  <si>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</si>
  <si>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</si>
  <si>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</si>
  <si>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</si>
  <si>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</si>
  <si>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</si>
  <si>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</si>
  <si>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</si>
  <si>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</si>
  <si>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</si>
  <si>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</si>
  <si>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</si>
  <si>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</si>
  <si>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</si>
  <si>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</si>
  <si>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</si>
  <si>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</si>
  <si>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</si>
  <si>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</si>
  <si>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</si>
  <si>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</si>
  <si>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</si>
  <si>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</si>
  <si>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</si>
  <si>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</si>
  <si>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</si>
  <si>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</si>
  <si>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</si>
  <si>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</si>
  <si>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</si>
  <si>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</si>
  <si>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</si>
  <si>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</si>
  <si>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</si>
  <si>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</si>
  <si>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</si>
  <si>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</si>
  <si>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</si>
  <si>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</si>
  <si>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</si>
  <si>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</si>
  <si>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</si>
  <si>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</si>
  <si>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</si>
  <si>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</si>
  <si>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</si>
  <si>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</si>
  <si>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</si>
  <si>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</si>
  <si>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</si>
  <si>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</si>
  <si>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</si>
  <si>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</si>
  <si>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</si>
  <si>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</si>
  <si>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</si>
  <si>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</si>
  <si>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</si>
  <si>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</si>
  <si>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</si>
  <si>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</si>
  <si>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</si>
  <si>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</si>
  <si>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</si>
  <si>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</si>
  <si>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</si>
  <si>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</si>
  <si>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</si>
  <si>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</si>
  <si>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</si>
  <si>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</si>
  <si>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</si>
  <si>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</si>
  <si>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</si>
  <si>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</si>
  <si>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</si>
  <si>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</si>
  <si>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</si>
  <si>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</si>
  <si>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</si>
  <si>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</si>
  <si>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</si>
  <si>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</si>
  <si>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</si>
  <si>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</si>
  <si>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</si>
  <si>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</si>
  <si>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</si>
  <si>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</si>
  <si>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</si>
  <si>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</si>
  <si>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</si>
  <si>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</si>
  <si>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</si>
  <si>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</si>
  <si>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</si>
  <si>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</si>
  <si>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</si>
  <si>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</si>
  <si>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</si>
  <si>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</si>
  <si>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</si>
  <si>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</si>
  <si>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</si>
  <si>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</si>
  <si>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</si>
  <si>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</si>
  <si>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</si>
  <si>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</si>
  <si>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</si>
  <si>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</si>
  <si>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</si>
  <si>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</si>
  <si>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</si>
  <si>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</si>
  <si>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</si>
  <si>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</si>
  <si>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</si>
  <si>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</si>
  <si>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</si>
  <si>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</si>
  <si>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</si>
  <si>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</si>
  <si>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</si>
  <si>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</si>
  <si>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</si>
  <si>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</si>
  <si>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</si>
  <si>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</si>
  <si>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</si>
  <si>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</si>
  <si>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</si>
  <si>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</si>
  <si>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</si>
  <si>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</si>
  <si>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</si>
  <si>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</si>
  <si>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</si>
  <si>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</si>
  <si>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</si>
  <si>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</si>
  <si>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</si>
  <si>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</si>
  <si>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</si>
  <si>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</si>
  <si>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</si>
  <si>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</si>
  <si>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</si>
  <si>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</si>
  <si>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</si>
  <si>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</si>
  <si>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</si>
  <si>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</si>
  <si>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</si>
  <si>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</si>
  <si>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</si>
  <si>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</si>
  <si>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</si>
  <si>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</si>
  <si>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</si>
  <si>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</si>
  <si>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</si>
  <si>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</si>
  <si>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</si>
  <si>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</si>
  <si>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</si>
  <si>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</si>
  <si>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</si>
  <si>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</si>
  <si>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</si>
  <si>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</si>
  <si>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</si>
  <si>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</si>
  <si>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</si>
  <si>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</si>
  <si>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</si>
  <si>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</si>
  <si>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</si>
  <si>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</si>
  <si>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</si>
  <si>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</si>
  <si>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</si>
  <si>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</si>
  <si>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</si>
  <si>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</si>
  <si>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</si>
  <si>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</si>
  <si>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</si>
  <si>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</si>
  <si>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</si>
  <si>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</si>
  <si>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</si>
  <si>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</si>
  <si>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</si>
  <si>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</si>
  <si>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</si>
  <si>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</si>
  <si>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</si>
  <si>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</si>
  <si>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</si>
  <si>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</si>
  <si>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</si>
  <si>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</si>
  <si>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</si>
  <si>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</si>
  <si>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</si>
  <si>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</si>
  <si>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</si>
  <si>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</si>
  <si>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</si>
  <si>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</si>
  <si>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</si>
  <si>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</si>
  <si>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</si>
  <si>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</si>
  <si>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</si>
  <si>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</si>
  <si>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</si>
  <si>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</si>
  <si>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</si>
  <si>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</si>
  <si>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</si>
  <si>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</si>
  <si>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</si>
  <si>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</si>
  <si>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</si>
  <si>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</si>
  <si>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</si>
  <si>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</si>
  <si>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</si>
  <si>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</si>
  <si>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</si>
  <si>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</si>
  <si>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</si>
  <si>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</si>
  <si>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</si>
  <si>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</si>
  <si>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</si>
  <si>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</si>
  <si>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</si>
  <si>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</si>
  <si>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</si>
  <si>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</si>
  <si>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</si>
  <si>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</si>
  <si>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</si>
  <si>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</si>
  <si>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</si>
  <si>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</si>
  <si>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</si>
  <si>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</si>
  <si>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</si>
  <si>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</si>
  <si>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</si>
  <si>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</si>
  <si>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</si>
  <si>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</si>
  <si>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</si>
  <si>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</si>
  <si>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</si>
  <si>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</si>
  <si>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</si>
  <si>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</si>
  <si>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</si>
  <si>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</si>
  <si>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</si>
  <si>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</si>
  <si>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</si>
  <si>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</si>
  <si>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</si>
  <si>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</si>
  <si>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</si>
  <si>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</si>
  <si>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</si>
  <si>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</si>
  <si>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</si>
  <si>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</si>
  <si>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</si>
  <si>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</si>
  <si>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</si>
  <si>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</si>
  <si>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</si>
  <si>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</si>
  <si>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</si>
  <si>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</si>
  <si>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</si>
  <si>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</si>
  <si>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</si>
  <si>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</si>
  <si>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</si>
  <si>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</si>
  <si>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</si>
  <si>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</si>
  <si>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</si>
  <si>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</si>
  <si>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</si>
  <si>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</si>
  <si>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</si>
  <si>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</si>
  <si>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</si>
  <si>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</si>
  <si>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</si>
  <si>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</si>
  <si>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</si>
  <si>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</si>
  <si>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</si>
  <si>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</si>
  <si>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</si>
  <si>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</si>
  <si>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</si>
  <si>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</si>
  <si>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</si>
  <si>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</si>
  <si>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</si>
  <si>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</si>
  <si>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</si>
  <si>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</si>
  <si>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</si>
  <si>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</si>
  <si>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</si>
  <si>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</si>
  <si>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</si>
  <si>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</si>
  <si>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</si>
  <si>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</si>
  <si>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</si>
  <si>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</si>
  <si>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</si>
  <si>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</si>
  <si>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</si>
  <si>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</si>
  <si>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</si>
  <si>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</si>
  <si>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</si>
  <si>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</si>
  <si>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</si>
  <si>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</si>
  <si>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</si>
  <si>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</si>
  <si>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</si>
  <si>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</si>
  <si>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</si>
  <si>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</si>
  <si>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</si>
  <si>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</si>
  <si>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</si>
  <si>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</si>
  <si>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</si>
  <si>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</si>
  <si>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</si>
  <si>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</si>
  <si>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</si>
  <si>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</si>
  <si>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</si>
  <si>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</si>
  <si>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</si>
  <si>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</si>
  <si>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</si>
  <si>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</si>
  <si>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</si>
  <si>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</si>
  <si>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</si>
  <si>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</si>
  <si>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</si>
  <si>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</si>
  <si>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</si>
  <si>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</si>
  <si>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</si>
  <si>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</si>
  <si>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</si>
  <si>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</si>
  <si>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</si>
  <si>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</si>
  <si>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</si>
  <si>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</si>
  <si>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</si>
  <si>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</si>
  <si>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</si>
  <si>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</si>
  <si>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</si>
  <si>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</si>
  <si>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</si>
  <si>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</si>
  <si>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</si>
  <si>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</si>
  <si>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</si>
  <si>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</si>
  <si>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</si>
  <si>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</si>
  <si>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</si>
  <si>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</si>
  <si>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</si>
  <si>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</si>
  <si>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</si>
  <si>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</si>
  <si>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</si>
  <si>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</si>
  <si>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</si>
  <si>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</si>
  <si>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</si>
  <si>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</si>
  <si>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</si>
  <si>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</si>
  <si>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</si>
  <si>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</si>
  <si>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</si>
  <si>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</si>
  <si>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</si>
  <si>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</si>
  <si>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</si>
  <si>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</si>
  <si>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</si>
  <si>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</si>
  <si>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</si>
  <si>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</si>
  <si>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</si>
  <si>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</si>
  <si>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</si>
  <si>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</si>
  <si>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</si>
  <si>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</si>
  <si>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</si>
  <si>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</si>
  <si>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</si>
  <si>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</si>
  <si>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</si>
  <si>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</si>
  <si>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</si>
  <si>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</si>
  <si>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</si>
  <si>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</si>
  <si>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</si>
  <si>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</si>
  <si>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</si>
  <si>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</si>
  <si>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</si>
  <si>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</si>
  <si>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</si>
  <si>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</si>
  <si>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</si>
  <si>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</si>
  <si>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</si>
  <si>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</si>
  <si>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</si>
  <si>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</si>
  <si>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</si>
  <si>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</si>
  <si>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</si>
  <si>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</si>
  <si>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</si>
  <si>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</si>
  <si>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</si>
  <si>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</si>
  <si>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</si>
  <si>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</si>
  <si>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</si>
  <si>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</si>
  <si>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</si>
  <si>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</si>
  <si>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</si>
  <si>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</si>
  <si>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</si>
  <si>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</si>
  <si>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</si>
  <si>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</si>
  <si>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</si>
  <si>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</si>
  <si>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</si>
  <si>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</si>
  <si>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</si>
  <si>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</si>
  <si>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</si>
  <si>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</si>
  <si>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</si>
  <si>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</si>
  <si>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</si>
  <si>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</si>
  <si>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</si>
  <si>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</si>
  <si>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</si>
  <si>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</si>
  <si>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</si>
  <si>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</si>
  <si>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</si>
  <si>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</si>
  <si>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</si>
  <si>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</si>
  <si>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</si>
  <si>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</si>
  <si>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</si>
  <si>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</si>
  <si>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</si>
  <si>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</si>
  <si>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</si>
  <si>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</si>
  <si>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</si>
  <si>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</si>
  <si>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</si>
  <si>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</si>
  <si>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</si>
  <si>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</si>
  <si>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</si>
  <si>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</si>
  <si>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</si>
  <si>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</si>
  <si>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</si>
  <si>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</si>
  <si>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</si>
  <si>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</si>
  <si>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</si>
  <si>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</si>
  <si>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</si>
  <si>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</si>
  <si>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</si>
  <si>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</si>
  <si>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</si>
  <si>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</si>
  <si>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</si>
  <si>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</si>
  <si>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</si>
  <si>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</si>
  <si>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</si>
  <si>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</si>
  <si>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</si>
  <si>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</si>
  <si>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</si>
  <si>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</si>
  <si>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</si>
  <si>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</si>
  <si>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</si>
  <si>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</si>
  <si>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</si>
  <si>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</si>
  <si>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</si>
  <si>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</si>
  <si>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</si>
  <si>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</si>
  <si>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</si>
  <si>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</si>
  <si>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</si>
  <si>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</si>
  <si>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</si>
  <si>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</si>
  <si>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</si>
  <si>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</si>
  <si>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</si>
  <si>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</si>
  <si>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</si>
  <si>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</si>
  <si>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</si>
  <si>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</si>
  <si>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</si>
  <si>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</si>
  <si>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</si>
  <si>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</si>
  <si>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</si>
  <si>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</si>
  <si>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</si>
  <si>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</si>
  <si>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</si>
  <si>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</si>
  <si>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</si>
  <si>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</si>
  <si>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</si>
  <si>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</si>
  <si>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</si>
  <si>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</si>
  <si>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</si>
  <si>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</si>
  <si>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</si>
  <si>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</si>
  <si>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</si>
  <si>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</si>
  <si>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</si>
  <si>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</si>
  <si>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</si>
  <si>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</si>
  <si>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</si>
  <si>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</si>
  <si>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</si>
  <si>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</si>
  <si>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</si>
  <si>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</si>
  <si>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</si>
  <si>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</si>
  <si>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</si>
  <si>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</si>
  <si>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</si>
  <si>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</si>
  <si>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</si>
  <si>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</si>
  <si>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</si>
  <si>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</si>
  <si>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</si>
  <si>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</si>
  <si>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</si>
  <si>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</si>
  <si>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</si>
  <si>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</si>
  <si>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</si>
  <si>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</si>
  <si>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</si>
  <si>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</si>
  <si>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</si>
  <si>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</si>
  <si>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</si>
  <si>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</si>
  <si>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</si>
  <si>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</si>
  <si>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</si>
  <si>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</si>
  <si>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</si>
  <si>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</si>
  <si>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</si>
  <si>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</si>
  <si>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</si>
  <si>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</si>
  <si>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</si>
  <si>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</si>
  <si>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</si>
  <si>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</si>
  <si>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</si>
  <si>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</si>
  <si>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</si>
  <si>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</si>
  <si>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</si>
  <si>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</si>
  <si>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</si>
  <si>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</si>
  <si>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</si>
  <si>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</si>
  <si>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</si>
  <si>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</si>
  <si>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</si>
  <si>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</si>
  <si>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</si>
  <si>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</si>
  <si>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</si>
  <si>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</si>
  <si>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</si>
  <si>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</si>
  <si>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</si>
  <si>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</si>
  <si>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</si>
  <si>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</si>
  <si>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</si>
  <si>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</si>
  <si>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</si>
  <si>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</si>
  <si>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</si>
  <si>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</si>
  <si>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</si>
  <si>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</si>
  <si>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</si>
  <si>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</si>
  <si>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</si>
  <si>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</si>
  <si>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</si>
  <si>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</si>
  <si>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</si>
  <si>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</si>
  <si>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</si>
  <si>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</si>
  <si>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</si>
  <si>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</si>
  <si>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</si>
  <si>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</si>
  <si>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</si>
  <si>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</si>
  <si>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</si>
  <si>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</si>
  <si>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</si>
  <si>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</si>
  <si>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</si>
  <si>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</si>
  <si>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</si>
  <si>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</si>
  <si>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</si>
  <si>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</si>
  <si>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</si>
  <si>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</si>
  <si>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</si>
  <si>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</si>
  <si>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</si>
  <si>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</si>
  <si>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</si>
  <si>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</si>
  <si>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</si>
  <si>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</si>
  <si>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</si>
  <si>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</si>
  <si>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</si>
  <si>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</si>
  <si>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</si>
  <si>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</si>
  <si>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</si>
  <si>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</si>
  <si>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</si>
  <si>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</si>
  <si>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</si>
  <si>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</si>
  <si>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</si>
  <si>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</si>
  <si>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</si>
  <si>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</si>
  <si>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</si>
  <si>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</si>
  <si>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</si>
  <si>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</si>
  <si>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</si>
  <si>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</si>
  <si>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</si>
  <si>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</si>
  <si>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</si>
  <si>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</si>
  <si>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</si>
  <si>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</si>
  <si>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</si>
  <si>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</si>
  <si>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</si>
  <si>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</si>
  <si>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</si>
  <si>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</si>
  <si>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</si>
  <si>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</si>
  <si>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</si>
  <si>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</si>
  <si>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</si>
  <si>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</si>
  <si>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</si>
  <si>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</si>
  <si>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</si>
  <si>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</si>
  <si>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</si>
  <si>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</si>
  <si>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</si>
  <si>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</si>
  <si>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</si>
  <si>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</si>
  <si>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</si>
  <si>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</si>
  <si>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</si>
  <si>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</si>
  <si>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</si>
  <si>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</si>
  <si>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</si>
  <si>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</si>
  <si>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</si>
  <si>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</si>
  <si>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</si>
  <si>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</si>
  <si>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</si>
  <si>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</si>
  <si>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</si>
  <si>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</si>
  <si>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</si>
  <si>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</si>
  <si>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</si>
  <si>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</si>
  <si>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</si>
  <si>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</si>
  <si>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</si>
  <si>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</si>
  <si>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</si>
  <si>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</si>
  <si>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</si>
  <si>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</si>
  <si>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</si>
  <si>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</si>
  <si>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</si>
  <si>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</si>
  <si>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</si>
  <si>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</si>
  <si>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</si>
  <si>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</si>
  <si>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</si>
  <si>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</si>
  <si>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</si>
  <si>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</si>
  <si>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</si>
  <si>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</si>
  <si>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</si>
  <si>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</si>
  <si>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</si>
  <si>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</si>
  <si>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</si>
  <si>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</si>
  <si>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</si>
  <si>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</si>
  <si>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</si>
  <si>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</si>
  <si>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</si>
  <si>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</si>
  <si>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</si>
  <si>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</si>
  <si>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</si>
  <si>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</si>
  <si>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</si>
  <si>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</si>
  <si>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</si>
  <si>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</si>
  <si>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</si>
  <si>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</si>
  <si>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</si>
  <si>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</si>
  <si>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</si>
  <si>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</si>
  <si>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</si>
  <si>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</si>
  <si>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</si>
  <si>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</si>
  <si>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</si>
  <si>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</si>
  <si>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</si>
  <si>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</si>
  <si>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</si>
  <si>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</si>
  <si>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</si>
  <si>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</si>
  <si>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</si>
  <si>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</si>
  <si>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</si>
  <si>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</si>
  <si>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</si>
  <si>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</si>
  <si>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</si>
  <si>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</si>
  <si>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</si>
  <si>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</si>
  <si>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</si>
  <si>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</si>
  <si>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</si>
  <si>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</si>
  <si>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</si>
  <si>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</si>
  <si>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</si>
  <si>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</si>
  <si>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</si>
  <si>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</si>
  <si>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</si>
  <si>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</si>
  <si>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</si>
  <si>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</si>
  <si>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</si>
  <si>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</si>
  <si>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</si>
  <si>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</si>
  <si>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</si>
  <si>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</si>
  <si>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</si>
  <si>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</si>
  <si>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</si>
  <si>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</si>
  <si>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</si>
  <si>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</si>
  <si>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</si>
  <si>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</si>
  <si>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</si>
  <si>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</si>
  <si>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</si>
  <si>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</si>
  <si>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</si>
  <si>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</si>
  <si>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</si>
  <si>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</si>
  <si>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</si>
  <si>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</si>
  <si>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</si>
  <si>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</si>
  <si>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</si>
  <si>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</si>
  <si>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</si>
  <si>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</si>
  <si>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</si>
  <si>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</si>
  <si>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</si>
  <si>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</si>
  <si>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</si>
  <si>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</si>
  <si>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</si>
  <si>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</si>
  <si>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</si>
  <si>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</si>
  <si>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</si>
  <si>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</si>
  <si>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</si>
  <si>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</si>
  <si>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</si>
  <si>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</si>
  <si>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</si>
  <si>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</si>
  <si>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</si>
  <si>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</si>
  <si>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</si>
  <si>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</si>
  <si>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</si>
  <si>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</si>
  <si>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</si>
  <si>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</si>
  <si>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</si>
  <si>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</si>
  <si>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</si>
  <si>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</si>
  <si>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</si>
  <si>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</si>
  <si>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</si>
  <si>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</si>
  <si>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</si>
  <si>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</si>
  <si>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</si>
  <si>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</si>
  <si>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</si>
  <si>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</si>
  <si>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</si>
  <si>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</si>
  <si>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</si>
  <si>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</si>
  <si>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</si>
  <si>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</si>
  <si>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</si>
  <si>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</si>
  <si>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</si>
  <si>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</si>
  <si>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</si>
  <si>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</si>
  <si>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</si>
  <si>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</si>
  <si>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</si>
  <si>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</si>
  <si>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</si>
  <si>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</si>
  <si>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</si>
  <si>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</si>
  <si>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</si>
  <si>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</si>
  <si>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</si>
  <si>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</si>
  <si>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</si>
  <si>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</si>
  <si>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</si>
  <si>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</si>
  <si>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</si>
  <si>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</si>
  <si>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</si>
  <si>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</si>
  <si>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</si>
  <si>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</si>
  <si>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</si>
  <si>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</si>
  <si>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</si>
  <si>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</si>
  <si>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</si>
  <si>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</si>
  <si>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</si>
  <si>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</si>
  <si>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</si>
  <si>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</si>
  <si>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</si>
  <si>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</si>
  <si>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</si>
  <si>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</si>
  <si>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</si>
  <si>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</si>
  <si>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</si>
  <si>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</si>
  <si>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</si>
  <si>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</si>
  <si>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</si>
  <si>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</si>
  <si>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</si>
  <si>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</si>
  <si>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</si>
  <si>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</si>
  <si>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</si>
  <si>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</si>
  <si>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</si>
  <si>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</si>
  <si>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</si>
  <si>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</si>
  <si>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</si>
  <si>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</si>
  <si>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</si>
  <si>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</si>
  <si>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</si>
  <si>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</si>
  <si>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</si>
  <si>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</si>
  <si>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</si>
  <si>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</si>
  <si>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</si>
  <si>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</si>
  <si>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</si>
  <si>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</si>
  <si>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</si>
  <si>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</si>
  <si>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</si>
  <si>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</si>
  <si>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</si>
  <si>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</si>
  <si>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</si>
  <si>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</si>
  <si>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</si>
  <si>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</si>
  <si>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</si>
  <si>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</si>
  <si>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</si>
  <si>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</si>
  <si>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</si>
  <si>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</si>
  <si>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</si>
  <si>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</si>
  <si>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</si>
  <si>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</si>
  <si>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</si>
  <si>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</si>
  <si>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</si>
  <si>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</si>
  <si>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</si>
  <si>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</si>
  <si>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</si>
  <si>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</si>
  <si>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</si>
  <si>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</si>
  <si>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</si>
  <si>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</si>
  <si>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</si>
  <si>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</si>
  <si>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</si>
  <si>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</si>
  <si>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</si>
  <si>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</si>
  <si>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</si>
  <si>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</si>
  <si>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</si>
  <si>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</si>
  <si>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</si>
  <si>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</si>
  <si>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</si>
  <si>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</si>
  <si>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</si>
  <si>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</si>
  <si>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</si>
  <si>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</si>
  <si>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</si>
  <si>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</si>
  <si>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</si>
  <si>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</si>
  <si>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</si>
  <si>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</si>
  <si>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</si>
  <si>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</si>
  <si>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</si>
  <si>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</si>
  <si>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</si>
  <si>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</si>
  <si>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</si>
  <si>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</si>
  <si>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</si>
  <si>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</si>
  <si>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</si>
  <si>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</si>
  <si>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</si>
  <si>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</si>
  <si>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</si>
  <si>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</si>
  <si>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</si>
  <si>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</si>
  <si>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</si>
  <si>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</si>
  <si>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</si>
  <si>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</si>
  <si>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</si>
  <si>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</si>
  <si>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</si>
  <si>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</si>
  <si>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</si>
  <si>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</si>
  <si>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</si>
  <si>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</si>
  <si>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</si>
  <si>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</si>
  <si>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</si>
  <si>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</si>
  <si>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</si>
  <si>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</si>
  <si>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</si>
  <si>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</si>
  <si>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</si>
  <si>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</si>
  <si>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</si>
  <si>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</si>
  <si>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</si>
  <si>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</si>
  <si>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</si>
  <si>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</si>
  <si>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</si>
  <si>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</si>
  <si>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</si>
  <si>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</si>
  <si>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</si>
  <si>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</si>
  <si>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</si>
  <si>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</si>
  <si>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</si>
  <si>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</si>
  <si>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</si>
  <si>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</si>
  <si>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</si>
  <si>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</si>
  <si>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</si>
  <si>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</si>
  <si>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</si>
  <si>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</si>
  <si>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</si>
  <si>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</si>
  <si>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</si>
  <si>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</si>
  <si>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</si>
  <si>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</si>
  <si>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</si>
  <si>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</si>
  <si>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</si>
  <si>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</si>
  <si>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</si>
  <si>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</si>
  <si>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</si>
  <si>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</si>
  <si>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</si>
  <si>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</si>
  <si>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</si>
  <si>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</si>
  <si>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</si>
  <si>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</si>
  <si>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</si>
  <si>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</si>
  <si>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</si>
  <si>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</si>
  <si>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</si>
  <si>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</si>
  <si>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</si>
  <si>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</si>
  <si>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</si>
  <si>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</si>
  <si>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</si>
  <si>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</si>
  <si>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</si>
  <si>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</si>
  <si>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</si>
  <si>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</si>
  <si>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</si>
  <si>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</si>
  <si>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</si>
  <si>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</si>
  <si>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</si>
  <si>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</si>
  <si>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</si>
  <si>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</si>
  <si>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</si>
  <si>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</si>
  <si>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</si>
  <si>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</si>
  <si>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</si>
  <si>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</si>
  <si>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</si>
  <si>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</si>
  <si>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</si>
  <si>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</si>
  <si>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</si>
  <si>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</si>
  <si>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</si>
  <si>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</si>
  <si>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</si>
  <si>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</si>
  <si>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</si>
  <si>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</si>
  <si>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</si>
  <si>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</si>
  <si>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</si>
  <si>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</si>
  <si>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</si>
  <si>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</si>
  <si>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</si>
  <si>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</si>
  <si>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</si>
  <si>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</si>
  <si>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</si>
  <si>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</si>
  <si>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</si>
  <si>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</si>
  <si>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</si>
  <si>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</si>
  <si>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</si>
  <si>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</si>
  <si>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</si>
  <si>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</si>
  <si>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</si>
  <si>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</si>
  <si>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</si>
  <si>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</si>
  <si>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</si>
  <si>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</si>
  <si>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</si>
  <si>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</si>
  <si>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</si>
  <si>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</si>
  <si>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</si>
  <si>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</si>
  <si>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</si>
  <si>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</si>
  <si>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</si>
  <si>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</si>
  <si>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</si>
  <si>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</si>
  <si>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</si>
  <si>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</si>
  <si>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</si>
  <si>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</si>
  <si>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</si>
  <si>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</si>
  <si>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</si>
  <si>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</si>
  <si>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</si>
  <si>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</si>
  <si>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</si>
  <si>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</si>
  <si>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</si>
  <si>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</si>
  <si>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</si>
  <si>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</si>
  <si>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</si>
  <si>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</si>
  <si>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</si>
  <si>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</si>
  <si>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</si>
  <si>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</si>
  <si>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</si>
  <si>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</si>
  <si>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</si>
  <si>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</si>
  <si>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</si>
  <si>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</si>
  <si>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</si>
  <si>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</si>
  <si>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</si>
  <si>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</si>
  <si>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</si>
  <si>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</si>
  <si>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</si>
  <si>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</si>
  <si>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</si>
  <si>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</si>
  <si>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</si>
  <si>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</si>
  <si>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</si>
  <si>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</si>
  <si>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</si>
  <si>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</si>
  <si>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</si>
  <si>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</si>
  <si>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</si>
  <si>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</si>
  <si>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</si>
  <si>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</si>
  <si>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</si>
  <si>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</si>
  <si>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</si>
  <si>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</si>
  <si>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</si>
  <si>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</si>
  <si>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</si>
  <si>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</si>
  <si>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</si>
  <si>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</si>
  <si>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</si>
  <si>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</si>
  <si>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</si>
  <si>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</si>
  <si>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</si>
  <si>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</si>
  <si>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</si>
  <si>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</si>
  <si>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</si>
  <si>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</si>
  <si>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</si>
  <si>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</si>
  <si>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</si>
  <si>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</si>
  <si>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</si>
  <si>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</si>
  <si>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</si>
  <si>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</si>
  <si>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</si>
  <si>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</si>
  <si>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</si>
  <si>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</si>
  <si>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</si>
  <si>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</si>
  <si>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</si>
  <si>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</si>
  <si>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</si>
  <si>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</si>
  <si>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</si>
  <si>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</si>
  <si>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</si>
  <si>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</si>
  <si>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</si>
  <si>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</si>
  <si>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</si>
  <si>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</si>
  <si>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</si>
  <si>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</si>
  <si>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</si>
  <si>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</si>
  <si>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</si>
  <si>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</si>
  <si>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</si>
  <si>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</si>
  <si>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</si>
  <si>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</si>
  <si>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</si>
  <si>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</si>
  <si>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</si>
  <si>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</si>
  <si>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</si>
  <si>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</si>
  <si>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</si>
  <si>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</si>
  <si>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</si>
  <si>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</si>
  <si>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</si>
  <si>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</si>
  <si>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</si>
  <si>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</si>
  <si>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</si>
  <si>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</si>
  <si>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</si>
  <si>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</si>
  <si>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</si>
  <si>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</si>
  <si>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</si>
  <si>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</si>
  <si>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</si>
  <si>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</si>
  <si>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</si>
  <si>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</si>
  <si>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</si>
  <si>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</si>
  <si>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</si>
  <si>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</si>
  <si>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</si>
  <si>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</si>
  <si>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</si>
  <si>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</si>
  <si>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</si>
  <si>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</si>
  <si>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</si>
  <si>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</si>
  <si>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</si>
  <si>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</si>
  <si>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</si>
  <si>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</si>
  <si>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</si>
  <si>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</si>
  <si>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</si>
  <si>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</si>
  <si>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</si>
  <si>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</si>
  <si>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</si>
  <si>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</si>
  <si>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</si>
  <si>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</si>
  <si>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</si>
  <si>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</si>
  <si>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</si>
  <si>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</si>
  <si>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</si>
  <si>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</si>
  <si>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</si>
  <si>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</si>
  <si>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</si>
  <si>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</si>
  <si>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</si>
  <si>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</si>
  <si>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</si>
  <si>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</si>
  <si>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</si>
  <si>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</si>
  <si>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</si>
  <si>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</si>
  <si>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</si>
  <si>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</si>
  <si>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</si>
  <si>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</si>
  <si>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</si>
  <si>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</si>
  <si>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</si>
  <si>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</si>
  <si>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</si>
  <si>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</si>
  <si>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</si>
  <si>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</si>
  <si>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</si>
  <si>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</si>
  <si>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</si>
  <si>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</si>
  <si>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</si>
  <si>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</si>
  <si>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</si>
  <si>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</si>
  <si>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</si>
  <si>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</si>
  <si>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</si>
  <si>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</si>
  <si>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</si>
  <si>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</si>
  <si>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</si>
  <si>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</si>
  <si>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</si>
  <si>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</si>
  <si>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</si>
  <si>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</si>
  <si>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</si>
  <si>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</si>
  <si>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</si>
  <si>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</si>
  <si>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</si>
  <si>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</si>
  <si>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</si>
  <si>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</si>
  <si>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</si>
  <si>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</si>
  <si>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</si>
  <si>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</si>
  <si>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</si>
  <si>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</si>
  <si>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</si>
  <si>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</si>
  <si>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</si>
  <si>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</si>
  <si>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</si>
  <si>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</si>
  <si>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</si>
  <si>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</si>
  <si>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</si>
  <si>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</si>
  <si>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</si>
  <si>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</si>
  <si>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</si>
  <si>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</si>
  <si>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</si>
  <si>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</si>
  <si>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</si>
  <si>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</si>
  <si>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</si>
  <si>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</si>
  <si>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</si>
  <si>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</si>
  <si>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</si>
  <si>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</si>
  <si>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</si>
  <si>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</si>
  <si>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</si>
  <si>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</si>
  <si>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</si>
  <si>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</si>
  <si>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</si>
  <si>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</si>
  <si>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</si>
  <si>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</si>
  <si>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</si>
  <si>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</si>
  <si>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</si>
  <si>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</si>
  <si>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</si>
  <si>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</si>
  <si>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</si>
  <si>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</si>
  <si>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</si>
  <si>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</si>
  <si>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</si>
  <si>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</si>
  <si>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</si>
  <si>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</si>
  <si>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</si>
  <si>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</si>
  <si>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</si>
  <si>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</si>
  <si>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</si>
  <si>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</si>
  <si>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</si>
  <si>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</si>
  <si>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</si>
  <si>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</si>
  <si>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</si>
  <si>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</si>
  <si>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</si>
  <si>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</si>
  <si>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</si>
  <si>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</si>
  <si>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</si>
  <si>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</si>
  <si>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</si>
  <si>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</si>
  <si>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</si>
  <si>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</si>
  <si>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</si>
  <si>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</si>
  <si>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</si>
  <si>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</si>
  <si>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</si>
  <si>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</si>
  <si>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</si>
  <si>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</si>
  <si>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</si>
  <si>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</si>
  <si>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</si>
  <si>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</si>
  <si>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</si>
  <si>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</si>
  <si>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</si>
  <si>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</si>
  <si>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</si>
  <si>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</si>
  <si>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</si>
  <si>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</si>
  <si>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</si>
  <si>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</si>
  <si>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</si>
  <si>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</si>
  <si>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</si>
  <si>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</si>
  <si>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</si>
  <si>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</si>
  <si>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</si>
  <si>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</si>
  <si>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</si>
  <si>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</si>
  <si>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</si>
  <si>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</si>
  <si>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</si>
  <si>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</si>
  <si>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</si>
  <si>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</si>
  <si>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</si>
  <si>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</si>
  <si>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</si>
  <si>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</si>
  <si>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</si>
  <si>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</si>
  <si>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</si>
  <si>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</si>
  <si>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</si>
  <si>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</si>
  <si>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</si>
  <si>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</si>
  <si>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</si>
  <si>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</si>
  <si>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</si>
  <si>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</si>
  <si>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</si>
  <si>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</si>
  <si>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</si>
  <si>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</si>
  <si>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</si>
  <si>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</si>
  <si>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</si>
  <si>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</si>
  <si>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</si>
  <si>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</si>
  <si>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</si>
  <si>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</si>
  <si>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</si>
  <si>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</si>
  <si>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</si>
  <si>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</si>
  <si>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</si>
  <si>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</si>
  <si>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</si>
  <si>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</si>
  <si>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</si>
  <si>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</si>
  <si>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</si>
  <si>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</si>
  <si>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</si>
  <si>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</si>
  <si>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</si>
  <si>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</si>
  <si>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</si>
  <si>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</si>
  <si>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</si>
  <si>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</si>
  <si>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</si>
  <si>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</si>
  <si>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</si>
  <si>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</si>
  <si>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</si>
  <si>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</si>
  <si>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</si>
  <si>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</si>
  <si>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</si>
  <si>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</si>
  <si>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</si>
  <si>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</si>
  <si>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</si>
  <si>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</si>
  <si>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</si>
  <si>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</si>
  <si>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</si>
  <si>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</si>
  <si>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</si>
  <si>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</si>
  <si>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</si>
  <si>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</si>
  <si>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</si>
  <si>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</si>
  <si>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</si>
  <si>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</si>
  <si>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</si>
  <si>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</si>
  <si>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</si>
  <si>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</si>
  <si>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</si>
  <si>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</si>
  <si>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</si>
  <si>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</si>
  <si>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</si>
  <si>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</si>
  <si>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</si>
  <si>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</si>
  <si>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</si>
  <si>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</si>
  <si>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</si>
  <si>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</si>
  <si>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</si>
  <si>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</si>
  <si>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</si>
  <si>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</si>
  <si>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</si>
  <si>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</si>
  <si>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</si>
  <si>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</si>
  <si>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</si>
  <si>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</si>
  <si>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</si>
  <si>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</si>
  <si>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</si>
  <si>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</si>
  <si>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</si>
  <si>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</si>
  <si>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</si>
  <si>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</si>
  <si>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</si>
  <si>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</si>
  <si>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</si>
  <si>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</si>
  <si>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</si>
  <si>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</si>
  <si>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</si>
  <si>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</si>
  <si>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</si>
  <si>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</si>
  <si>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</si>
  <si>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</si>
  <si>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</si>
  <si>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</si>
  <si>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</si>
  <si>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</si>
  <si>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</si>
  <si>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</si>
  <si>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</si>
  <si>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</si>
  <si>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</si>
  <si>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</si>
  <si>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</si>
  <si>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</si>
  <si>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</si>
  <si>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</si>
  <si>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</si>
  <si>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</si>
  <si>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</si>
  <si>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</si>
  <si>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</si>
  <si>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</si>
  <si>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</si>
  <si>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</si>
  <si>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</si>
  <si>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</si>
  <si>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</si>
  <si>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</si>
  <si>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</si>
  <si>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</si>
  <si>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</si>
  <si>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</si>
  <si>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</si>
  <si>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</si>
  <si>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</si>
  <si>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</si>
  <si>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</si>
  <si>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</si>
  <si>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</si>
  <si>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</si>
  <si>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</si>
  <si>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</si>
  <si>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</si>
  <si>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</si>
  <si>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</si>
  <si>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</si>
  <si>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</si>
  <si>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</si>
  <si>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</si>
  <si>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</si>
  <si>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</si>
  <si>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</si>
  <si>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</si>
  <si>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</si>
  <si>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</si>
  <si>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</si>
  <si>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</si>
  <si>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</si>
  <si>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</si>
  <si>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</si>
  <si>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</si>
  <si>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</si>
  <si>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</si>
  <si>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</si>
  <si>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</si>
  <si>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</si>
  <si>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</si>
  <si>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</si>
  <si>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</si>
  <si>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</si>
  <si>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</si>
  <si>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</si>
  <si>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</si>
  <si>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</si>
  <si>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</si>
  <si>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</si>
  <si>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</si>
  <si>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</si>
  <si>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</si>
  <si>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</si>
  <si>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</si>
  <si>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</si>
  <si>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</si>
  <si>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</si>
  <si>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</si>
  <si>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</si>
  <si>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</si>
  <si>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</si>
  <si>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</si>
  <si>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</si>
  <si>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</si>
  <si>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</si>
  <si>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</si>
  <si>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</si>
  <si>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</si>
  <si>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</si>
  <si>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</si>
  <si>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</si>
  <si>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</si>
  <si>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</si>
  <si>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</si>
  <si>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</si>
  <si>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</si>
  <si>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</si>
  <si>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</si>
  <si>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</si>
  <si>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</si>
  <si>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</si>
  <si>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</si>
  <si>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</si>
  <si>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</si>
  <si>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</si>
  <si>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</si>
  <si>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</si>
  <si>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</si>
  <si>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</si>
  <si>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</si>
  <si>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</si>
  <si>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</si>
  <si>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</si>
  <si>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</si>
  <si>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</si>
  <si>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</si>
  <si>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</si>
  <si>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</si>
  <si>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</si>
  <si>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</si>
  <si>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</si>
  <si>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</si>
  <si>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</si>
  <si>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</si>
  <si>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</si>
  <si>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</si>
  <si>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</si>
  <si>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</si>
  <si>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</si>
  <si>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</si>
  <si>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</si>
  <si>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</si>
  <si>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</si>
  <si>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</si>
  <si>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</si>
  <si>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</si>
  <si>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</si>
  <si>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</si>
  <si>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</si>
  <si>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</si>
  <si>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</si>
  <si>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</si>
  <si>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</si>
  <si>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</si>
  <si>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</si>
  <si>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</si>
  <si>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</si>
  <si>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</si>
  <si>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</si>
  <si>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</si>
  <si>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</si>
  <si>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</si>
  <si>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</si>
  <si>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</si>
  <si>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</si>
  <si>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</si>
  <si>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</si>
  <si>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</si>
  <si>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</si>
  <si>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</si>
  <si>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</si>
  <si>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</si>
  <si>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</si>
  <si>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</si>
  <si>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</si>
  <si>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</si>
  <si>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</si>
  <si>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</si>
  <si>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</si>
  <si>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</si>
  <si>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</si>
  <si>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</si>
  <si>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</si>
  <si>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</si>
  <si>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</si>
  <si>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</si>
  <si>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</si>
  <si>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</si>
  <si>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</si>
  <si>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</si>
  <si>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</si>
  <si>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</si>
  <si>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</si>
  <si>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</si>
  <si>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</si>
  <si>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</si>
  <si>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</si>
  <si>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</si>
  <si>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</si>
  <si>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</si>
  <si>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</si>
  <si>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</si>
  <si>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</si>
  <si>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</si>
  <si>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</si>
  <si>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</si>
  <si>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</si>
  <si>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</si>
  <si>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</si>
  <si>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</si>
  <si>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</si>
  <si>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</si>
  <si>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</si>
  <si>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</si>
  <si>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</si>
  <si>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</si>
  <si>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</si>
  <si>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</si>
  <si>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</si>
  <si>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</si>
  <si>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</si>
  <si>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</si>
  <si>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</si>
  <si>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</si>
  <si>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</si>
  <si>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</si>
  <si>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</si>
  <si>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</si>
  <si>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</si>
  <si>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</si>
  <si>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</si>
  <si>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</si>
  <si>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</si>
  <si>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</si>
  <si>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</si>
  <si>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</si>
  <si>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</si>
  <si>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</si>
  <si>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</si>
  <si>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</si>
  <si>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</si>
  <si>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</si>
  <si>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</si>
  <si>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</si>
  <si>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</si>
  <si>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</si>
  <si>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</si>
  <si>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</si>
  <si>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</si>
  <si>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</si>
  <si>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</si>
  <si>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</si>
  <si>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</si>
  <si>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</si>
  <si>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</si>
  <si>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</si>
  <si>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</si>
  <si>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</si>
  <si>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</si>
  <si>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</si>
  <si>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</si>
  <si>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</si>
  <si>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</si>
  <si>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</si>
  <si>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</si>
  <si>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</si>
  <si>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</si>
  <si>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</si>
  <si>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</si>
  <si>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</si>
  <si>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</si>
  <si>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</si>
  <si>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</si>
  <si>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</si>
  <si>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</si>
  <si>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</si>
  <si>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</si>
  <si>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</si>
  <si>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</si>
  <si>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</si>
  <si>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</si>
  <si>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</si>
  <si>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</si>
  <si>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</si>
  <si>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</si>
  <si>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</si>
  <si>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</si>
  <si>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</si>
  <si>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</si>
  <si>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</si>
  <si>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</si>
  <si>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</si>
  <si>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</si>
  <si>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</si>
  <si>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</si>
  <si>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</si>
  <si>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</si>
  <si>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</si>
  <si>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</si>
  <si>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</si>
  <si>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</si>
  <si>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</si>
  <si>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</si>
  <si>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</si>
  <si>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</si>
  <si>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</si>
  <si>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</si>
  <si>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</si>
  <si>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</si>
  <si>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</si>
  <si>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</si>
  <si>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</si>
  <si>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</si>
  <si>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</si>
  <si>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</si>
  <si>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</si>
  <si>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</si>
  <si>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</si>
  <si>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</si>
  <si>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</si>
  <si>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</si>
  <si>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</si>
  <si>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</si>
  <si>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</si>
  <si>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</si>
  <si>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</si>
  <si>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</si>
  <si>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</si>
  <si>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</si>
  <si>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</si>
  <si>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</si>
  <si>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</si>
  <si>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</si>
  <si>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</si>
  <si>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</si>
  <si>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</si>
  <si>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</si>
  <si>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</si>
  <si>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</si>
  <si>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</si>
  <si>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</si>
  <si>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</si>
  <si>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</si>
  <si>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</si>
  <si>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</si>
  <si>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</si>
  <si>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</si>
  <si>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</si>
  <si>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</si>
  <si>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</si>
  <si>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</si>
  <si>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</si>
  <si>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</si>
  <si>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</si>
  <si>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</si>
  <si>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</si>
  <si>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</si>
  <si>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</si>
  <si>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</si>
  <si>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</si>
  <si>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</si>
  <si>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</si>
  <si>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</si>
  <si>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</si>
  <si>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</si>
  <si>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</si>
  <si>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</si>
  <si>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</si>
  <si>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</si>
  <si>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</si>
  <si>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</si>
  <si>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</si>
  <si>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</si>
  <si>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</si>
  <si>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</si>
  <si>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</si>
  <si>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</si>
  <si>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</si>
  <si>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</si>
  <si>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</si>
  <si>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</si>
  <si>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</si>
  <si>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</si>
  <si>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</si>
  <si>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</si>
  <si>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</si>
  <si>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</si>
  <si>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</si>
  <si>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</si>
  <si>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</si>
  <si>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</si>
  <si>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</si>
  <si>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</si>
  <si>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</si>
  <si>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</si>
  <si>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</si>
  <si>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</si>
  <si>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</si>
  <si>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</si>
  <si>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</si>
  <si>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</si>
  <si>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</si>
  <si>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</si>
  <si>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</si>
  <si>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</si>
  <si>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</si>
  <si>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</si>
  <si>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</si>
  <si>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</si>
  <si>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</si>
  <si>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</si>
  <si>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</si>
  <si>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</si>
  <si>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</si>
  <si>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</si>
  <si>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</si>
  <si>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</si>
  <si>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</si>
  <si>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</si>
  <si>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</si>
  <si>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</si>
  <si>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</si>
  <si>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</si>
  <si>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</si>
  <si>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</si>
  <si>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</si>
  <si>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</si>
  <si>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</si>
  <si>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</si>
  <si>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</si>
  <si>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</si>
  <si>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</si>
  <si>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</si>
  <si>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</si>
  <si>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</si>
  <si>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</si>
  <si>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</si>
  <si>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</si>
  <si>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</si>
  <si>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</si>
  <si>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</si>
  <si>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</si>
  <si>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</si>
  <si>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</si>
  <si>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</si>
  <si>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</si>
  <si>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</si>
  <si>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</si>
  <si>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</si>
  <si>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</si>
  <si>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</si>
  <si>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</si>
  <si>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</si>
  <si>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</si>
  <si>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</si>
  <si>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</si>
  <si>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</si>
  <si>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</si>
  <si>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</si>
  <si>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</si>
  <si>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</si>
  <si>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</si>
  <si>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</si>
  <si>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</si>
  <si>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</si>
  <si>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</si>
  <si>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</si>
  <si>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</si>
  <si>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</si>
  <si>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</si>
  <si>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</si>
  <si>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</si>
  <si>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</si>
  <si>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</si>
  <si>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</si>
  <si>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</si>
  <si>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</si>
  <si>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</si>
  <si>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</si>
  <si>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</si>
  <si>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</si>
  <si>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</si>
  <si>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</si>
  <si>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</si>
  <si>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</si>
  <si>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</si>
  <si>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</si>
  <si>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</si>
  <si>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</si>
  <si>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</si>
  <si>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</si>
  <si>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</si>
  <si>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</si>
  <si>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</si>
  <si>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</si>
  <si>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</si>
  <si>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</si>
  <si>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</si>
  <si>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</si>
  <si>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</si>
  <si>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</si>
  <si>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</si>
  <si>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</si>
  <si>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</si>
  <si>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</si>
  <si>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</si>
  <si>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</si>
  <si>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</si>
  <si>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</si>
  <si>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</si>
  <si>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</si>
  <si>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</si>
  <si>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</si>
  <si>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</si>
  <si>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</si>
  <si>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</si>
  <si>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</si>
  <si>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</si>
  <si>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</si>
  <si>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</si>
  <si>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</si>
  <si>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</si>
  <si>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</si>
  <si>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</si>
  <si>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</si>
  <si>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</si>
  <si>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</si>
  <si>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</si>
  <si>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</si>
  <si>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</si>
  <si>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</si>
  <si>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</si>
  <si>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</si>
  <si>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</si>
  <si>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</si>
  <si>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</si>
  <si>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</si>
  <si>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</si>
  <si>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</si>
  <si>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</si>
  <si>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</si>
  <si>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</si>
  <si>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</si>
  <si>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</si>
  <si>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</si>
  <si>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</si>
  <si>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</si>
  <si>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</si>
  <si>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</si>
  <si>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</si>
  <si>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</si>
  <si>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</si>
  <si>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</si>
  <si>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</si>
  <si>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</si>
  <si>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</si>
  <si>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</si>
  <si>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</si>
  <si>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</si>
  <si>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</si>
  <si>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</si>
  <si>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</si>
  <si>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</si>
  <si>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</si>
  <si>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</si>
  <si>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</si>
  <si>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</si>
  <si>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</si>
  <si>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</si>
  <si>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</si>
  <si>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</si>
  <si>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</si>
  <si>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</si>
  <si>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</si>
  <si>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</si>
  <si>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</si>
  <si>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</si>
  <si>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</si>
  <si>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</si>
  <si>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</si>
  <si>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</si>
  <si>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</si>
  <si>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</si>
  <si>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</si>
  <si>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</si>
  <si>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</si>
  <si>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</si>
  <si>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</si>
  <si>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</si>
  <si>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</si>
  <si>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</si>
  <si>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</si>
  <si>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</si>
  <si>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</si>
  <si>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</si>
  <si>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</si>
  <si>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</si>
  <si>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</si>
  <si>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</si>
  <si>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</si>
  <si>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</si>
  <si>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</si>
  <si>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</si>
  <si>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</si>
  <si>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</si>
  <si>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</si>
  <si>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</si>
  <si>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</si>
  <si>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</si>
  <si>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</si>
  <si>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</si>
  <si>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</si>
  <si>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</si>
  <si>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</si>
  <si>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</si>
  <si>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</si>
  <si>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</si>
  <si>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</si>
  <si>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</si>
  <si>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</si>
  <si>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</si>
  <si>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</si>
  <si>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</si>
  <si>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</si>
  <si>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</si>
  <si>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</si>
  <si>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</si>
  <si>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</si>
  <si>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</si>
  <si>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</si>
  <si>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</si>
  <si>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</si>
  <si>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</si>
  <si>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</si>
  <si>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</si>
  <si>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</si>
  <si>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</si>
  <si>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</si>
  <si>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</si>
  <si>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</si>
  <si>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</si>
  <si>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</si>
  <si>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</si>
  <si>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</si>
  <si>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</si>
  <si>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</si>
  <si>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</si>
  <si>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</si>
  <si>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</si>
  <si>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</si>
  <si>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</si>
  <si>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</si>
  <si>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</si>
  <si>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</si>
  <si>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</si>
  <si>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</si>
  <si>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</si>
  <si>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</si>
  <si>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</si>
  <si>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</si>
  <si>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</si>
  <si>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</si>
  <si>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</si>
  <si>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</si>
  <si>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</si>
  <si>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</si>
  <si>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</si>
  <si>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</si>
  <si>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</si>
  <si>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</si>
  <si>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</si>
  <si>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</si>
  <si>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</si>
  <si>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</si>
  <si>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</si>
  <si>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</si>
  <si>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</si>
  <si>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</si>
  <si>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</si>
  <si>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</si>
  <si>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</si>
  <si>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</si>
  <si>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</si>
  <si>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</si>
  <si>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</si>
  <si>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</si>
  <si>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</si>
  <si>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</si>
  <si>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</si>
  <si>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</si>
  <si>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</si>
  <si>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</si>
  <si>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</si>
  <si>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</si>
  <si>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</si>
  <si>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</si>
  <si>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</si>
  <si>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</si>
  <si>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</si>
  <si>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</si>
  <si>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</si>
  <si>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</si>
  <si>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</si>
  <si>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</si>
  <si>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</si>
  <si>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</si>
  <si>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</si>
  <si>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</si>
  <si>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</si>
  <si>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</si>
  <si>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</si>
  <si>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</si>
  <si>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</si>
  <si>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</si>
  <si>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</si>
  <si>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</si>
  <si>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</si>
  <si>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</si>
  <si>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</si>
  <si>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</si>
  <si>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</si>
  <si>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</si>
  <si>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</si>
  <si>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</si>
  <si>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</si>
  <si>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</si>
  <si>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</si>
  <si>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</si>
  <si>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</si>
  <si>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</si>
  <si>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</si>
  <si>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</si>
  <si>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</si>
  <si>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</si>
  <si>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</si>
  <si>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</si>
  <si>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</si>
  <si>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</si>
  <si>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</si>
  <si>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</si>
  <si>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</si>
  <si>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</si>
  <si>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</si>
  <si>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</si>
  <si>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</si>
  <si>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</si>
  <si>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</si>
  <si>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</si>
  <si>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</si>
  <si>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</si>
  <si>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</si>
  <si>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</si>
  <si>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</si>
  <si>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</si>
  <si>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</si>
  <si>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</si>
  <si>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</si>
  <si>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</si>
  <si>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</si>
  <si>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</si>
  <si>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</si>
  <si>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</si>
  <si>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</si>
  <si>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</si>
  <si>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</si>
  <si>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</si>
  <si>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</si>
  <si>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</si>
  <si>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</si>
  <si>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</si>
  <si>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</si>
  <si>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</si>
  <si>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</si>
  <si>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</si>
  <si>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</si>
  <si>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</si>
  <si>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</si>
  <si>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</si>
  <si>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</si>
  <si>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</si>
  <si>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</si>
  <si>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</si>
  <si>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</si>
  <si>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</si>
  <si>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</si>
  <si>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</si>
  <si>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</si>
  <si>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</si>
  <si>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</si>
  <si>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</si>
  <si>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</si>
  <si>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</si>
  <si>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</si>
  <si>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</si>
  <si>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</si>
  <si>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</si>
  <si>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</si>
  <si>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</si>
  <si>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</si>
  <si>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</si>
  <si>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</si>
  <si>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</si>
  <si>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</si>
  <si>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</si>
  <si>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</si>
  <si>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</si>
  <si>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</si>
  <si>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</si>
  <si>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</si>
  <si>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</si>
  <si>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</si>
  <si>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</si>
  <si>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</si>
  <si>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</si>
  <si>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</si>
  <si>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</si>
  <si>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</si>
  <si>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</si>
  <si>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</si>
  <si>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</si>
  <si>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</si>
  <si>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</si>
  <si>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</si>
  <si>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</si>
  <si>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</si>
  <si>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</si>
  <si>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</si>
  <si>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</si>
  <si>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</si>
  <si>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</si>
  <si>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</si>
  <si>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</si>
  <si>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</si>
  <si>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</si>
  <si>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</si>
  <si>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</si>
  <si>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</si>
  <si>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</si>
  <si>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</si>
  <si>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</si>
  <si>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</si>
  <si>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</si>
  <si>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</si>
  <si>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</si>
  <si>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</si>
  <si>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</si>
  <si>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</si>
  <si>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</si>
  <si>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</si>
  <si>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</si>
  <si>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</si>
  <si>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</si>
  <si>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</si>
  <si>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</si>
  <si>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</si>
  <si>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</si>
  <si>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</si>
  <si>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</si>
  <si>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</si>
  <si>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</si>
  <si>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</si>
  <si>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</si>
  <si>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</si>
  <si>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</si>
  <si>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</si>
  <si>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</si>
  <si>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</si>
  <si>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</si>
  <si>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</si>
  <si>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</si>
  <si>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</si>
  <si>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</si>
  <si>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</si>
  <si>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</si>
  <si>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</si>
  <si>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</si>
  <si>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</si>
  <si>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</si>
  <si>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</si>
  <si>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</si>
  <si>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</si>
  <si>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</si>
  <si>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</si>
  <si>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</si>
  <si>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</si>
  <si>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</si>
  <si>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</si>
  <si>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</si>
  <si>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</si>
  <si>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</si>
  <si>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</si>
  <si>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</si>
  <si>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</si>
  <si>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</si>
  <si>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</si>
  <si>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</si>
  <si>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</si>
  <si>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</si>
  <si>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</si>
  <si>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</si>
  <si>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</si>
  <si>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</si>
  <si>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</si>
  <si>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</si>
  <si>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</si>
  <si>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</si>
  <si>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</si>
  <si>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</si>
  <si>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</si>
  <si>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</si>
  <si>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</si>
  <si>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</si>
  <si>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</si>
  <si>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</si>
  <si>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</si>
  <si>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</si>
  <si>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</si>
  <si>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</si>
  <si>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</si>
  <si>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</si>
  <si>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</si>
  <si>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</si>
  <si>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</si>
  <si>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</si>
  <si>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</si>
  <si>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</si>
  <si>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</si>
  <si>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</si>
  <si>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</si>
  <si>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</si>
  <si>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</si>
  <si>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</si>
  <si>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</si>
  <si>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</si>
  <si>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</si>
  <si>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</si>
  <si>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</si>
  <si>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</si>
  <si>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</si>
  <si>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</si>
  <si>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</si>
  <si>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</si>
  <si>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</si>
  <si>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</si>
  <si>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</si>
  <si>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</si>
  <si>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</si>
  <si>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</si>
  <si>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</si>
  <si>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</si>
  <si>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</si>
  <si>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</si>
  <si>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</si>
  <si>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</si>
  <si>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</si>
  <si>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</si>
  <si>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</si>
  <si>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</si>
  <si>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</si>
  <si>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</si>
  <si>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</si>
  <si>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</si>
  <si>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</si>
  <si>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</si>
  <si>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</si>
  <si>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</si>
  <si>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</si>
  <si>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</si>
  <si>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</si>
  <si>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</si>
  <si>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</si>
  <si>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</si>
  <si>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</si>
  <si>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</si>
  <si>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</si>
  <si>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</si>
  <si>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</si>
  <si>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</si>
  <si>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</si>
  <si>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</si>
  <si>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</si>
  <si>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</si>
  <si>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</si>
  <si>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</si>
  <si>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</si>
  <si>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</si>
  <si>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</si>
  <si>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</si>
  <si>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</si>
  <si>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</si>
  <si>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</si>
  <si>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</si>
  <si>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</si>
  <si>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</si>
  <si>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</si>
  <si>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</si>
  <si>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</si>
  <si>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</si>
  <si>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</si>
  <si>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</si>
  <si>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</si>
  <si>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</si>
  <si>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</si>
  <si>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</si>
  <si>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</si>
  <si>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</si>
  <si>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</si>
  <si>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</si>
  <si>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</si>
  <si>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</si>
  <si>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</si>
  <si>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</si>
  <si>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</si>
  <si>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</si>
  <si>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</si>
  <si>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</si>
  <si>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</si>
  <si>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</si>
  <si>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</si>
  <si>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</si>
  <si>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</si>
  <si>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</si>
  <si>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</si>
  <si>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</si>
  <si>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</si>
  <si>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</si>
  <si>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</si>
  <si>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</si>
  <si>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</si>
  <si>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</si>
  <si>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</si>
  <si>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</si>
  <si>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</si>
  <si>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</si>
  <si>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</si>
  <si>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</si>
  <si>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</si>
  <si>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</si>
  <si>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</si>
  <si>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</si>
  <si>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</si>
  <si>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</si>
  <si>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</si>
  <si>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</si>
  <si>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</si>
  <si>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</si>
  <si>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</si>
  <si>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</si>
  <si>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</si>
  <si>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</si>
  <si>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</si>
  <si>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</si>
  <si>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</si>
  <si>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</si>
  <si>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</si>
  <si>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</si>
  <si>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</si>
  <si>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</si>
  <si>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</si>
  <si>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</si>
  <si>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</si>
  <si>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</si>
  <si>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</si>
  <si>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</si>
  <si>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</si>
  <si>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</si>
  <si>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</si>
  <si>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</si>
  <si>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</si>
  <si>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</si>
  <si>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</si>
  <si>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</si>
  <si>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</si>
  <si>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</si>
  <si>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</si>
  <si>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</si>
  <si>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</si>
  <si>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</si>
  <si>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</si>
  <si>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</si>
  <si>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</si>
  <si>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</si>
  <si>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</si>
  <si>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</si>
  <si>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</si>
  <si>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</si>
  <si>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</si>
  <si>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</si>
  <si>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</si>
  <si>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</si>
  <si>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</si>
  <si>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</si>
  <si>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</si>
  <si>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</si>
  <si>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</si>
  <si>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</si>
  <si>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</si>
  <si>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</si>
  <si>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</si>
  <si>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</si>
  <si>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</si>
  <si>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</si>
  <si>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</si>
  <si>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</si>
  <si>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</si>
  <si>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</si>
  <si>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</si>
  <si>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</si>
  <si>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</si>
  <si>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</si>
  <si>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</si>
  <si>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</si>
  <si>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</si>
  <si>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</si>
  <si>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</si>
  <si>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</si>
  <si>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</si>
  <si>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</si>
  <si>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</si>
  <si>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</si>
  <si>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</si>
  <si>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</si>
  <si>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</si>
  <si>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</si>
  <si>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</si>
  <si>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</si>
  <si>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</si>
  <si>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</si>
  <si>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</si>
  <si>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</si>
  <si>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</si>
  <si>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</si>
  <si>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</si>
  <si>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</si>
  <si>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</si>
  <si>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</si>
  <si>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</si>
  <si>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</si>
  <si>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</si>
  <si>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</si>
  <si>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</si>
  <si>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</si>
  <si>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</si>
  <si>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</si>
  <si>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</si>
  <si>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</si>
  <si>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</si>
  <si>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</si>
  <si>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</si>
  <si>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</si>
  <si>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</si>
  <si>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</si>
  <si>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</si>
  <si>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</si>
  <si>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</si>
  <si>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</si>
  <si>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</si>
  <si>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</si>
  <si>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</si>
  <si>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</si>
  <si>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</si>
  <si>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</si>
  <si>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</si>
  <si>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</si>
  <si>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</si>
  <si>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</si>
  <si>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</si>
  <si>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</si>
  <si>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</si>
  <si>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</si>
  <si>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</si>
  <si>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</si>
  <si>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</si>
  <si>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</si>
  <si>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</si>
  <si>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</si>
  <si>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</si>
  <si>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</si>
  <si>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</si>
  <si>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</si>
  <si>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</si>
  <si>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</si>
  <si>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</si>
  <si>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</si>
  <si>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</si>
  <si>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</si>
  <si>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</si>
  <si>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</si>
  <si>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</si>
  <si>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</si>
  <si>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</si>
  <si>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</si>
  <si>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</si>
  <si>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</si>
  <si>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</si>
  <si>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</si>
  <si>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</si>
  <si>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</si>
  <si>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</si>
  <si>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</si>
  <si>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</si>
  <si>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</si>
  <si>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</si>
  <si>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</si>
  <si>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</si>
  <si>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</si>
  <si>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</si>
  <si>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</si>
  <si>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</si>
  <si>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</si>
  <si>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</si>
  <si>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</si>
  <si>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</si>
  <si>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</si>
  <si>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</si>
  <si>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</si>
  <si>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</si>
  <si>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</si>
  <si>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</si>
  <si>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</si>
  <si>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</si>
  <si>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</si>
  <si>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</si>
  <si>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</si>
  <si>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</si>
  <si>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</si>
  <si>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</si>
  <si>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</si>
  <si>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</si>
  <si>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</si>
  <si>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</si>
  <si>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</si>
  <si>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</si>
  <si>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</si>
  <si>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</si>
  <si>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</si>
  <si>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</si>
  <si>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</si>
  <si>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</si>
  <si>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</si>
  <si>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</si>
  <si>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</si>
  <si>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</si>
  <si>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</si>
  <si>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</si>
  <si>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</si>
  <si>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</si>
  <si>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</si>
  <si>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</si>
  <si>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</si>
  <si>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</si>
  <si>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</si>
  <si>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</si>
  <si>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</si>
  <si>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</si>
  <si>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</si>
  <si>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</si>
  <si>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</si>
  <si>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</si>
  <si>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</si>
  <si>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</si>
  <si>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</si>
  <si>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</si>
  <si>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</si>
  <si>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</si>
  <si>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</si>
  <si>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</si>
  <si>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</si>
  <si>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</si>
  <si>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</si>
  <si>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</si>
  <si>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</si>
  <si>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</si>
  <si>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</si>
  <si>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</si>
  <si>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</si>
  <si>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</si>
  <si>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</si>
  <si>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</si>
  <si>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</si>
  <si>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</si>
  <si>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</si>
  <si>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</si>
  <si>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</si>
  <si>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</si>
  <si>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</si>
  <si>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</si>
  <si>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</si>
  <si>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</si>
  <si>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</si>
  <si>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</si>
  <si>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</si>
  <si>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</si>
  <si>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</si>
  <si>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</si>
  <si>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</si>
  <si>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</si>
  <si>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</si>
  <si>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</si>
  <si>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</si>
  <si>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</si>
  <si>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</si>
  <si>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</si>
  <si>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</si>
  <si>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</si>
  <si>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</si>
  <si>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</si>
  <si>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</si>
  <si>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</si>
  <si>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</si>
  <si>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</si>
  <si>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</si>
  <si>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</si>
  <si>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</si>
  <si>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</si>
  <si>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</si>
  <si>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</si>
  <si>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</si>
  <si>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</si>
  <si>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</si>
  <si>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</si>
  <si>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</si>
  <si>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</si>
  <si>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</si>
  <si>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</si>
  <si>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</si>
  <si>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</si>
  <si>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</si>
  <si>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</si>
  <si>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</si>
  <si>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</si>
  <si>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</si>
  <si>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</si>
  <si>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</si>
  <si>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</si>
  <si>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</si>
  <si>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</si>
  <si>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</si>
  <si>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</si>
  <si>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</si>
  <si>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</si>
  <si>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</si>
  <si>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</si>
  <si>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</si>
  <si>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</si>
  <si>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</si>
  <si>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</si>
  <si>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</si>
  <si>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</si>
  <si>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</si>
  <si>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</si>
  <si>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</si>
  <si>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</si>
  <si>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</si>
  <si>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</si>
  <si>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</si>
  <si>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</si>
  <si>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</si>
  <si>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</si>
  <si>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</si>
  <si>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</si>
  <si>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</si>
  <si>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</si>
  <si>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</si>
  <si>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</si>
  <si>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</si>
  <si>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</si>
  <si>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</si>
  <si>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</si>
  <si>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</si>
  <si>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</si>
  <si>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</si>
  <si>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</si>
  <si>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</si>
  <si>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</si>
  <si>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</si>
  <si>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</si>
  <si>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</si>
  <si>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</si>
  <si>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</si>
  <si>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</si>
  <si>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</si>
  <si>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</si>
  <si>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</si>
  <si>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</si>
  <si>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</si>
  <si>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</si>
  <si>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</si>
  <si>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</si>
  <si>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</si>
  <si>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</si>
  <si>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</si>
  <si>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</si>
  <si>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</si>
  <si>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</si>
  <si>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</si>
  <si>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</si>
  <si>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</si>
  <si>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</si>
  <si>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</si>
  <si>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</si>
  <si>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</si>
  <si>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</si>
  <si>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</si>
  <si>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</si>
  <si>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</si>
  <si>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</si>
  <si>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</si>
  <si>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</si>
  <si>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</si>
  <si>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</si>
  <si>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</si>
  <si>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</si>
  <si>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</si>
  <si>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</si>
  <si>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</si>
  <si>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</si>
  <si>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</si>
  <si>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</si>
  <si>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</si>
  <si>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</si>
  <si>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</si>
  <si>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</si>
  <si>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</si>
  <si>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</si>
  <si>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</si>
  <si>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</si>
  <si>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</si>
  <si>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</si>
  <si>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</si>
  <si>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</si>
  <si>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</si>
  <si>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</si>
  <si>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</si>
  <si>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</si>
  <si>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</si>
  <si>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</si>
  <si>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</si>
  <si>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</si>
  <si>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</si>
  <si>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</si>
  <si>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</si>
  <si>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</si>
  <si>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</si>
  <si>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</si>
  <si>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</si>
  <si>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</si>
  <si>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</si>
  <si>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</si>
  <si>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</si>
  <si>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</si>
  <si>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</si>
  <si>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</si>
  <si>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</si>
  <si>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</si>
  <si>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</si>
  <si>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</si>
  <si>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</si>
  <si>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</si>
  <si>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</si>
  <si>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</si>
  <si>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</si>
  <si>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</si>
  <si>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</si>
  <si>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</si>
  <si>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</si>
  <si>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</si>
  <si>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</si>
  <si>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</si>
  <si>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</si>
  <si>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</si>
  <si>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</si>
  <si>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</si>
  <si>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</si>
  <si>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</si>
  <si>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</si>
  <si>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</si>
  <si>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</si>
  <si>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</si>
  <si>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</si>
  <si>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</si>
  <si>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</si>
  <si>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</si>
  <si>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</si>
  <si>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</si>
  <si>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</si>
  <si>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</si>
  <si>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</si>
  <si>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</si>
  <si>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</si>
  <si>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</si>
  <si>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</si>
  <si>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</si>
  <si>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</si>
  <si>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</si>
  <si>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</si>
  <si>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</si>
  <si>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</si>
  <si>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</si>
  <si>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</si>
  <si>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</si>
  <si>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</si>
  <si>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</si>
  <si>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</si>
  <si>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</si>
  <si>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</si>
  <si>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</si>
  <si>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</si>
  <si>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</si>
  <si>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</si>
  <si>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</si>
  <si>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</si>
  <si>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</si>
  <si>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</si>
  <si>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</si>
  <si>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</si>
  <si>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</si>
  <si>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</si>
  <si>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</si>
  <si>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</si>
  <si>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</si>
  <si>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</si>
  <si>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</si>
  <si>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</si>
  <si>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</si>
  <si>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</si>
  <si>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</si>
  <si>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</si>
  <si>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</si>
  <si>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</si>
  <si>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</si>
  <si>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</si>
  <si>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</si>
  <si>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</si>
  <si>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</si>
  <si>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</si>
  <si>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</si>
  <si>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</si>
  <si>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</si>
  <si>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</si>
  <si>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</si>
  <si>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</si>
  <si>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</si>
  <si>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</si>
  <si>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</si>
  <si>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</si>
  <si>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</si>
  <si>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</si>
  <si>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</si>
  <si>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</si>
  <si>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</si>
  <si>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</si>
  <si>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</si>
  <si>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</si>
  <si>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</si>
  <si>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</si>
  <si>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</si>
  <si>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</si>
  <si>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</si>
  <si>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</si>
  <si>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</si>
  <si>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</si>
  <si>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</si>
  <si>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</si>
  <si>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</si>
  <si>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</si>
  <si>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</si>
  <si>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</si>
  <si>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</si>
  <si>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</si>
  <si>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</si>
  <si>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</si>
  <si>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</si>
  <si>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</si>
  <si>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</si>
  <si>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</si>
  <si>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</si>
  <si>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</si>
  <si>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</si>
  <si>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</si>
  <si>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</si>
  <si>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</si>
  <si>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</si>
  <si>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</si>
  <si>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</si>
  <si>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</si>
  <si>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</si>
  <si>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</si>
  <si>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</si>
  <si>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</si>
  <si>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</si>
  <si>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</si>
  <si>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</si>
  <si>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</si>
  <si>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</si>
  <si>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</si>
  <si>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</si>
  <si>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</si>
  <si>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</si>
  <si>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</si>
  <si>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</si>
  <si>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</si>
  <si>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</si>
  <si>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</si>
  <si>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</si>
  <si>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</si>
  <si>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</si>
  <si>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</si>
  <si>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</si>
  <si>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</si>
  <si>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</si>
  <si>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</si>
  <si>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</si>
  <si>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</si>
  <si>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</si>
  <si>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</si>
  <si>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</si>
  <si>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</si>
  <si>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</si>
  <si>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</si>
  <si>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</si>
  <si>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</si>
  <si>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</si>
  <si>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</si>
  <si>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</si>
  <si>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</si>
  <si>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</si>
  <si>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</si>
  <si>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</si>
  <si>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</si>
  <si>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</si>
  <si>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</si>
  <si>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</si>
  <si>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</si>
  <si>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</si>
  <si>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</si>
  <si>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</si>
  <si>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</si>
  <si>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</si>
  <si>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</si>
  <si>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</si>
  <si>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</si>
  <si>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</si>
  <si>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</si>
  <si>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</si>
  <si>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</si>
  <si>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</si>
  <si>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</si>
  <si>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</si>
  <si>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</si>
  <si>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</si>
  <si>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</si>
  <si>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</si>
  <si>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</si>
  <si>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</si>
  <si>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</si>
  <si>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</si>
  <si>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</si>
  <si>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</si>
  <si>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</si>
  <si>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</si>
  <si>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</si>
  <si>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</si>
  <si>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</si>
  <si>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</si>
  <si>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</si>
  <si>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</si>
  <si>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</si>
  <si>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</si>
  <si>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</si>
  <si>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</si>
  <si>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</si>
  <si>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</si>
  <si>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</si>
  <si>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</si>
  <si>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</si>
  <si>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</si>
  <si>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</si>
  <si>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</si>
  <si>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</si>
  <si>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</si>
  <si>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</si>
  <si>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</si>
  <si>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</si>
  <si>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</si>
  <si>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</si>
  <si>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</si>
  <si>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</si>
  <si>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</si>
  <si>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</si>
  <si>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</si>
  <si>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</si>
  <si>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</si>
  <si>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</si>
  <si>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</si>
  <si>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</si>
  <si>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</si>
  <si>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</si>
  <si>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</si>
  <si>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</si>
  <si>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</si>
  <si>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</si>
  <si>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</si>
  <si>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</si>
  <si>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</si>
  <si>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</si>
  <si>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</si>
  <si>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</si>
  <si>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</si>
  <si>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</si>
  <si>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</si>
  <si>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</si>
  <si>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</si>
  <si>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</si>
  <si>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</si>
  <si>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</si>
  <si>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</si>
  <si>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</si>
  <si>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</si>
  <si>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</si>
  <si>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</si>
  <si>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</si>
  <si>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</si>
  <si>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</si>
  <si>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</si>
  <si>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</si>
  <si>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</si>
  <si>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</si>
  <si>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</si>
  <si>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</si>
  <si>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</si>
  <si>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</si>
  <si>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</si>
  <si>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</si>
  <si>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</si>
  <si>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</si>
  <si>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</si>
  <si>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</si>
  <si>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</si>
  <si>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</si>
  <si>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</si>
  <si>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</si>
  <si>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</si>
  <si>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</si>
  <si>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</si>
  <si>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</si>
  <si>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</si>
  <si>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</si>
  <si>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</si>
  <si>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</si>
  <si>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</si>
  <si>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</si>
  <si>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</si>
  <si>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</si>
  <si>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</si>
  <si>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</si>
  <si>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</si>
  <si>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</si>
  <si>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</si>
  <si>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</si>
  <si>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</si>
  <si>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</si>
  <si>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</si>
  <si>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</si>
  <si>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</si>
  <si>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</si>
  <si>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</si>
  <si>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</si>
  <si>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</si>
  <si>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</si>
  <si>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</si>
  <si>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</si>
  <si>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</si>
  <si>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</si>
  <si>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</si>
  <si>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</si>
  <si>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</si>
  <si>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</si>
  <si>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</si>
  <si>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</si>
  <si>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</si>
  <si>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</si>
  <si>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</si>
  <si>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</si>
  <si>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</si>
  <si>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</si>
  <si>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</si>
  <si>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</si>
  <si>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</si>
  <si>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</si>
  <si>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</si>
  <si>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</si>
  <si>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</si>
  <si>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</si>
  <si>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</si>
  <si>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</si>
  <si>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</si>
  <si>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</si>
  <si>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</si>
  <si>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</si>
  <si>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</si>
  <si>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</si>
  <si>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</si>
  <si>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</si>
  <si>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</si>
  <si>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</si>
  <si>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</si>
  <si>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</si>
  <si>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</si>
  <si>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</si>
  <si>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</si>
  <si>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</si>
  <si>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</si>
  <si>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</si>
  <si>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</si>
  <si>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</si>
  <si>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</si>
  <si>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</si>
  <si>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</si>
  <si>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</si>
  <si>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</si>
  <si>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</si>
  <si>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</si>
  <si>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</si>
  <si>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</si>
  <si>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</si>
  <si>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</si>
  <si>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</si>
  <si>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</si>
  <si>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</si>
  <si>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</si>
  <si>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</si>
  <si>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</si>
  <si>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</si>
  <si>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</si>
  <si>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</si>
  <si>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</si>
  <si>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</si>
  <si>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</si>
  <si>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</si>
  <si>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</si>
  <si>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</si>
  <si>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</si>
  <si>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</si>
  <si>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</si>
  <si>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</si>
  <si>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</si>
  <si>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</si>
  <si>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</si>
  <si>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</si>
  <si>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</si>
  <si>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</si>
  <si>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</si>
  <si>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</si>
  <si>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</si>
  <si>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</si>
  <si>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</si>
  <si>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</si>
  <si>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</si>
  <si>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</si>
  <si>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</si>
  <si>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</si>
  <si>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</si>
  <si>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</si>
  <si>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</si>
  <si>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</si>
  <si>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</si>
  <si>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</si>
  <si>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</si>
  <si>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</si>
  <si>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</si>
  <si>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</si>
  <si>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</si>
  <si>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</si>
  <si>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</si>
  <si>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</si>
  <si>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</si>
  <si>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</si>
  <si>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</si>
  <si>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</si>
  <si>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</si>
  <si>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</si>
  <si>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</si>
  <si>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</si>
  <si>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</si>
  <si>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</si>
  <si>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</si>
  <si>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</si>
  <si>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</si>
  <si>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</si>
  <si>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</si>
  <si>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</si>
  <si>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</si>
  <si>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</si>
  <si>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</si>
  <si>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</si>
  <si>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</si>
  <si>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</si>
  <si>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</si>
  <si>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</si>
  <si>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</si>
  <si>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</si>
  <si>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</si>
  <si>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</si>
  <si>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</si>
  <si>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</si>
  <si>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</si>
  <si>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</si>
  <si>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</si>
  <si>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</si>
  <si>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</si>
  <si>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</si>
  <si>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</si>
  <si>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</si>
  <si>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</si>
  <si>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</si>
  <si>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</si>
  <si>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</si>
  <si>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</si>
  <si>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</si>
  <si>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</si>
  <si>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</si>
  <si>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</si>
  <si>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</si>
  <si>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</si>
  <si>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</si>
  <si>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</si>
  <si>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</si>
  <si>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</si>
  <si>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</si>
  <si>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</si>
  <si>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</si>
  <si>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</si>
  <si>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</si>
  <si>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</si>
  <si>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</si>
  <si>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</si>
  <si>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</si>
  <si>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</si>
  <si>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</si>
  <si>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</si>
  <si>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</si>
  <si>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</si>
  <si>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</si>
  <si>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</si>
  <si>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</si>
  <si>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</si>
  <si>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</si>
  <si>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</si>
  <si>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</si>
  <si>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</si>
  <si>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</si>
  <si>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</si>
  <si>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</si>
  <si>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</si>
  <si>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</si>
  <si>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</si>
  <si>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</si>
  <si>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</si>
  <si>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</si>
  <si>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</si>
  <si>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</si>
  <si>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</si>
  <si>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</si>
  <si>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</si>
  <si>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</si>
  <si>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</si>
  <si>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</si>
  <si>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</si>
  <si>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</si>
  <si>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</si>
  <si>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</si>
  <si>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</si>
  <si>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</si>
  <si>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</si>
  <si>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</si>
  <si>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</si>
  <si>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</si>
  <si>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</si>
  <si>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</si>
  <si>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</si>
  <si>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</si>
  <si>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</si>
  <si>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</si>
  <si>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</si>
  <si>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</si>
  <si>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</si>
  <si>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</si>
  <si>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</si>
  <si>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</si>
  <si>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</si>
  <si>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</si>
  <si>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</si>
  <si>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</si>
  <si>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</si>
  <si>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</si>
  <si>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</si>
  <si>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</si>
  <si>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</si>
  <si>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</si>
  <si>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</si>
  <si>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</si>
  <si>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</si>
  <si>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</si>
  <si>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</si>
  <si>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</si>
  <si>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</si>
  <si>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</si>
  <si>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</si>
  <si>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</si>
  <si>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</si>
  <si>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</si>
  <si>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</si>
  <si>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</si>
  <si>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</si>
  <si>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</si>
  <si>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</si>
  <si>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</si>
  <si>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</si>
  <si>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</si>
  <si>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</si>
  <si>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</si>
  <si>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</si>
  <si>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</si>
  <si>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</si>
  <si>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</si>
  <si>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</si>
  <si>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</si>
  <si>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</si>
  <si>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</si>
  <si>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</si>
  <si>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</si>
  <si>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</si>
  <si>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</si>
  <si>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</si>
  <si>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</si>
  <si>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</si>
  <si>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</si>
  <si>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</si>
  <si>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</si>
  <si>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</si>
  <si>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</si>
  <si>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</si>
  <si>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</si>
  <si>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</si>
  <si>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</si>
  <si>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</si>
  <si>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</si>
  <si>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</si>
  <si>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</si>
  <si>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</si>
  <si>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</si>
  <si>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</si>
  <si>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</si>
  <si>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</si>
  <si>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</si>
  <si>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</si>
  <si>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</si>
  <si>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</si>
  <si>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</si>
  <si>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</si>
  <si>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</si>
  <si>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</si>
  <si>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</si>
  <si>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</si>
  <si>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</si>
  <si>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</si>
  <si>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</si>
  <si>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</si>
  <si>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</si>
  <si>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</si>
  <si>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</si>
  <si>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</si>
  <si>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</si>
  <si>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</si>
  <si>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</si>
  <si>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</si>
  <si>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</si>
  <si>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</si>
  <si>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</si>
  <si>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</si>
  <si>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</si>
  <si>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</si>
  <si>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</si>
  <si>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</si>
  <si>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</si>
  <si>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</si>
  <si>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</si>
  <si>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</si>
  <si>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</si>
  <si>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</si>
  <si>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</si>
  <si>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</si>
  <si>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</si>
  <si>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</si>
  <si>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</si>
  <si>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</si>
  <si>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</si>
  <si>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</si>
  <si>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</si>
  <si>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</si>
  <si>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</si>
  <si>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</si>
  <si>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</si>
  <si>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</si>
  <si>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</si>
  <si>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</si>
  <si>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</si>
  <si>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</si>
  <si>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</si>
  <si>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</si>
  <si>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</si>
  <si>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</si>
  <si>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</si>
  <si>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</si>
  <si>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</si>
  <si>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</si>
  <si>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</si>
  <si>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</si>
  <si>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</si>
  <si>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</si>
  <si>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</si>
  <si>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</si>
  <si>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</si>
  <si>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</si>
  <si>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</si>
  <si>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</si>
  <si>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</si>
  <si>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</si>
  <si>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</si>
  <si>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</si>
  <si>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</si>
  <si>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</si>
  <si>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</si>
  <si>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</si>
  <si>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</si>
  <si>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</si>
  <si>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</si>
  <si>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</si>
  <si>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</si>
  <si>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</si>
  <si>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</si>
  <si>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</si>
  <si>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</si>
  <si>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</si>
  <si>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</si>
  <si>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</si>
  <si>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</si>
  <si>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</si>
  <si>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</si>
  <si>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</si>
  <si>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</si>
  <si>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</si>
  <si>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</si>
  <si>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</si>
  <si>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</si>
  <si>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</si>
  <si>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</si>
  <si>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</si>
  <si>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</si>
  <si>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</si>
  <si>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</si>
  <si>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</si>
  <si>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</si>
  <si>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</si>
  <si>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</si>
  <si>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</si>
  <si>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</si>
  <si>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</si>
  <si>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</si>
  <si>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</si>
  <si>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</si>
  <si>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</si>
  <si>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</si>
  <si>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</si>
  <si>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</si>
  <si>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</si>
  <si>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</si>
  <si>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</si>
  <si>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</si>
  <si>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</si>
  <si>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</si>
  <si>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</si>
  <si>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</si>
  <si>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</si>
  <si>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</si>
  <si>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</si>
  <si>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</si>
  <si>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</si>
  <si>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</si>
  <si>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</si>
  <si>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</si>
  <si>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</si>
  <si>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</si>
  <si>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</si>
  <si>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</si>
  <si>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</si>
  <si>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</si>
  <si>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</si>
  <si>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</si>
  <si>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</si>
  <si>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</si>
  <si>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</si>
  <si>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</si>
  <si>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</si>
  <si>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</si>
  <si>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</si>
  <si>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</si>
  <si>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</si>
  <si>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</si>
  <si>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</si>
  <si>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</si>
  <si>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</si>
  <si>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</si>
  <si>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</si>
  <si>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</si>
  <si>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</si>
  <si>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</si>
  <si>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</si>
  <si>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</si>
  <si>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</si>
  <si>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</si>
  <si>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</si>
  <si>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</si>
  <si>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</si>
  <si>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</si>
  <si>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</si>
  <si>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</si>
  <si>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</si>
  <si>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</si>
  <si>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</si>
  <si>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</si>
  <si>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</si>
  <si>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</si>
  <si>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</si>
  <si>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</si>
  <si>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</si>
  <si>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</si>
  <si>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</si>
  <si>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</si>
  <si>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</si>
  <si>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</si>
  <si>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</si>
  <si>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</si>
  <si>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</si>
  <si>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</si>
  <si>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</si>
  <si>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</si>
  <si>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</si>
  <si>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</si>
  <si>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</si>
  <si>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</si>
  <si>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</si>
  <si>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</si>
  <si>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</si>
  <si>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</si>
  <si>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</si>
  <si>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</si>
  <si>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</si>
  <si>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</si>
  <si>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</si>
  <si>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</si>
  <si>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</si>
  <si>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</si>
  <si>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</si>
  <si>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</si>
  <si>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</si>
  <si>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</si>
  <si>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</si>
  <si>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</si>
  <si>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</si>
  <si>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</si>
  <si>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</si>
  <si>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</si>
  <si>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</si>
  <si>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</si>
  <si>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</si>
  <si>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</si>
  <si>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</si>
  <si>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</si>
  <si>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</si>
  <si>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</si>
  <si>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</si>
  <si>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</si>
  <si>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</si>
  <si>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</si>
  <si>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</si>
  <si>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</si>
  <si>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</si>
  <si>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</si>
  <si>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</si>
  <si>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</si>
  <si>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</si>
  <si>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</si>
  <si>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</si>
  <si>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</si>
  <si>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</si>
  <si>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</si>
  <si>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</si>
  <si>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</si>
  <si>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</si>
  <si>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</si>
  <si>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</si>
  <si>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</si>
  <si>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</si>
  <si>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</si>
  <si>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</si>
  <si>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</si>
  <si>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</si>
  <si>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</si>
  <si>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</si>
  <si>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</si>
  <si>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</si>
  <si>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</si>
  <si>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</si>
  <si>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</si>
  <si>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</si>
  <si>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</si>
  <si>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</si>
  <si>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</si>
  <si>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</si>
  <si>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</si>
  <si>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</si>
  <si>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</si>
  <si>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</si>
  <si>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</si>
  <si>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</si>
  <si>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</si>
  <si>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</si>
  <si>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</si>
  <si>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</si>
  <si>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</si>
  <si>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</si>
  <si>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</si>
  <si>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</si>
  <si>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</si>
  <si>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</si>
  <si>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</si>
  <si>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</si>
  <si>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</si>
  <si>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</si>
  <si>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</si>
  <si>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</si>
  <si>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</si>
  <si>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</si>
  <si>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</si>
  <si>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</si>
  <si>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</si>
  <si>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</si>
  <si>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</si>
  <si>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</si>
  <si>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</si>
  <si>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</si>
  <si>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</si>
  <si>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</si>
  <si>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</si>
  <si>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</si>
  <si>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</si>
  <si>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</si>
  <si>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</si>
  <si>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</si>
  <si>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</si>
  <si>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</si>
  <si>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</si>
  <si>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</si>
  <si>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</si>
  <si>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</si>
  <si>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</si>
  <si>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</si>
  <si>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</si>
  <si>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</si>
  <si>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</si>
  <si>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</si>
  <si>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</si>
  <si>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</si>
  <si>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</si>
  <si>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</si>
  <si>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</si>
  <si>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</si>
  <si>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</si>
  <si>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</si>
  <si>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</si>
  <si>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</si>
  <si>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</si>
  <si>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</si>
  <si>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</si>
  <si>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</si>
  <si>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</si>
  <si>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</si>
  <si>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</si>
  <si>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</si>
  <si>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</si>
  <si>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</si>
  <si>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</si>
  <si>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</si>
  <si>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</si>
  <si>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</si>
  <si>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</si>
  <si>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</si>
  <si>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</si>
  <si>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</si>
  <si>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</si>
  <si>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</si>
  <si>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</si>
  <si>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</si>
  <si>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</si>
  <si>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</si>
  <si>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</si>
  <si>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</si>
  <si>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</si>
  <si>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</si>
  <si>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</si>
  <si>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</si>
  <si>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</si>
  <si>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</si>
  <si>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</si>
  <si>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</si>
  <si>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</si>
  <si>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</si>
  <si>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</si>
  <si>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</si>
  <si>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</si>
  <si>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</si>
  <si>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</si>
  <si>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</si>
  <si>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</si>
  <si>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</si>
  <si>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</si>
  <si>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</si>
  <si>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</si>
  <si>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</si>
  <si>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</si>
  <si>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</si>
  <si>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</si>
  <si>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</si>
  <si>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</si>
  <si>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</si>
  <si>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</si>
  <si>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</si>
  <si>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</si>
  <si>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</si>
  <si>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</si>
  <si>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</si>
  <si>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</si>
  <si>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</si>
  <si>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</si>
  <si>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</si>
  <si>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</si>
  <si>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</si>
  <si>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</si>
  <si>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</si>
  <si>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</si>
  <si>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</si>
  <si>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</si>
  <si>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</si>
  <si>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</si>
  <si>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</si>
  <si>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</si>
  <si>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</si>
  <si>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</si>
  <si>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</si>
  <si>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</si>
  <si>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</si>
  <si>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</si>
  <si>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</si>
  <si>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</si>
  <si>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</si>
  <si>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</si>
  <si>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</si>
  <si>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</si>
  <si>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</si>
  <si>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</si>
  <si>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</si>
  <si>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</si>
  <si>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</si>
  <si>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</si>
  <si>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</si>
  <si>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</si>
  <si>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</si>
  <si>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</si>
  <si>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</si>
  <si>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</si>
  <si>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</si>
  <si>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</si>
  <si>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</si>
  <si>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</si>
  <si>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</si>
  <si>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</si>
  <si>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</si>
  <si>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</si>
  <si>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</si>
  <si>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</si>
  <si>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</si>
  <si>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</si>
  <si>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</si>
  <si>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</si>
  <si>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</si>
  <si>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</si>
  <si>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</si>
  <si>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</si>
  <si>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</si>
  <si>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</si>
  <si>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</si>
  <si>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</si>
  <si>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</si>
  <si>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</si>
  <si>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</si>
  <si>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</si>
  <si>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</si>
  <si>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</si>
  <si>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</si>
  <si>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</si>
  <si>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</si>
  <si>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</si>
  <si>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</si>
  <si>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</si>
  <si>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</si>
  <si>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</si>
  <si>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</si>
  <si>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</si>
  <si>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</si>
  <si>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</si>
  <si>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</si>
  <si>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</si>
  <si>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</si>
  <si>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</si>
  <si>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</si>
  <si>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</si>
  <si>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</si>
  <si>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</si>
  <si>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</si>
  <si>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</si>
  <si>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</si>
  <si>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</si>
  <si>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</si>
  <si>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</si>
  <si>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</si>
  <si>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</si>
  <si>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</si>
  <si>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</si>
  <si>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</si>
  <si>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</si>
  <si>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</si>
  <si>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</si>
  <si>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</si>
  <si>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</si>
  <si>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</si>
  <si>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</si>
  <si>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</si>
  <si>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</si>
  <si>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</si>
  <si>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</si>
  <si>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</si>
  <si>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</si>
  <si>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</si>
  <si>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</si>
  <si>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</si>
  <si>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</si>
  <si>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</si>
  <si>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</si>
  <si>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</si>
  <si>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</si>
  <si>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</si>
  <si>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</si>
  <si>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</si>
  <si>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</si>
  <si>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</si>
  <si>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</si>
  <si>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</si>
  <si>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</si>
  <si>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</si>
  <si>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</si>
  <si>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</si>
  <si>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</si>
  <si>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</si>
  <si>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</si>
  <si>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</si>
  <si>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</si>
  <si>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</si>
  <si>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</si>
  <si>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</si>
  <si>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</si>
  <si>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</si>
  <si>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</si>
  <si>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</si>
  <si>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</si>
  <si>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</si>
  <si>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</si>
  <si>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</si>
  <si>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</si>
  <si>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</si>
  <si>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</si>
  <si>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</si>
  <si>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</si>
  <si>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</si>
  <si>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</si>
  <si>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</si>
  <si>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</si>
  <si>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</si>
  <si>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</si>
  <si>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</si>
  <si>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</si>
  <si>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</si>
  <si>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</si>
  <si>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</si>
  <si>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</si>
  <si>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</si>
  <si>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</si>
  <si>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</si>
  <si>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</si>
  <si>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</si>
  <si>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</si>
  <si>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</si>
  <si>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</si>
  <si>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</si>
  <si>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</si>
  <si>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</si>
  <si>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</si>
  <si>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</si>
  <si>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</si>
  <si>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</si>
  <si>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</si>
  <si>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</si>
  <si>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</si>
  <si>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</si>
  <si>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</si>
  <si>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</si>
  <si>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</si>
  <si>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</si>
  <si>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</si>
  <si>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</si>
  <si>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</si>
  <si>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</si>
  <si>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</si>
  <si>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</si>
  <si>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</si>
  <si>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</si>
  <si>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</si>
  <si>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</si>
  <si>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</si>
  <si>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</si>
  <si>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</si>
  <si>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</si>
  <si>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</si>
  <si>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</si>
  <si>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</si>
  <si>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</si>
  <si>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</si>
  <si>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</si>
  <si>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</si>
  <si>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</si>
  <si>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</si>
  <si>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</si>
  <si>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</si>
  <si>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</si>
  <si>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</si>
  <si>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</si>
  <si>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</si>
  <si>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</si>
  <si>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</si>
  <si>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</si>
  <si>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</si>
  <si>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</si>
  <si>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</si>
  <si>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</si>
  <si>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</si>
  <si>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</si>
  <si>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</si>
  <si>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</si>
  <si>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</si>
  <si>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</si>
  <si>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</si>
  <si>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</si>
  <si>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</si>
  <si>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</si>
  <si>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</si>
  <si>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</si>
  <si>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</si>
  <si>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</si>
  <si>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</si>
  <si>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</si>
  <si>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</si>
  <si>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</si>
  <si>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</si>
  <si>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</si>
  <si>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</si>
  <si>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</si>
  <si>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</si>
  <si>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</si>
  <si>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</si>
  <si>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</si>
  <si>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</si>
  <si>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</si>
  <si>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</si>
  <si>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</si>
  <si>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</si>
  <si>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</si>
  <si>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</si>
  <si>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</si>
  <si>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</si>
  <si>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</si>
  <si>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</si>
  <si>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</si>
  <si>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</si>
  <si>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</si>
  <si>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</si>
  <si>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</si>
  <si>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</si>
  <si>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</si>
  <si>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</si>
  <si>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</si>
  <si>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</si>
  <si>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</si>
  <si>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</si>
  <si>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</si>
  <si>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</si>
  <si>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</si>
  <si>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</si>
  <si>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</si>
  <si>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</si>
  <si>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</si>
  <si>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</si>
  <si>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</si>
  <si>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</si>
  <si>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</si>
  <si>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</si>
  <si>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</si>
  <si>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</si>
  <si>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</si>
  <si>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</si>
  <si>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</si>
  <si>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</si>
  <si>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</si>
  <si>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</si>
  <si>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</si>
  <si>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</si>
  <si>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</si>
  <si>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</si>
  <si>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</si>
  <si>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</si>
  <si>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</si>
  <si>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</si>
  <si>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</si>
  <si>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</si>
  <si>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</si>
  <si>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</si>
  <si>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</si>
  <si>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</si>
  <si>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</si>
  <si>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</si>
  <si>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</si>
  <si>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</si>
  <si>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</si>
  <si>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</si>
  <si>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</si>
  <si>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</si>
  <si>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</si>
  <si>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</si>
  <si>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</si>
  <si>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</si>
  <si>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</si>
  <si>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</si>
  <si>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</si>
  <si>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</si>
  <si>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</si>
  <si>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</si>
  <si>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</si>
  <si>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</si>
  <si>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</si>
  <si>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</si>
  <si>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</si>
  <si>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</si>
  <si>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</si>
  <si>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</si>
  <si>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</si>
  <si>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</si>
  <si>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</si>
  <si>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</si>
  <si>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</si>
  <si>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</si>
  <si>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</si>
  <si>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</si>
  <si>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</si>
  <si>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</si>
  <si>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</si>
  <si>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</si>
  <si>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</si>
  <si>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</si>
  <si>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</si>
  <si>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</si>
  <si>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</si>
  <si>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</si>
  <si>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</si>
  <si>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</si>
  <si>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</si>
  <si>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</si>
  <si>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</si>
  <si>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</si>
  <si>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</si>
  <si>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</si>
  <si>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</si>
  <si>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</si>
  <si>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</si>
  <si>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</si>
  <si>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</si>
  <si>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</si>
  <si>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</si>
  <si>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</si>
  <si>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</si>
  <si>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</si>
  <si>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</si>
  <si>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</si>
  <si>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</si>
  <si>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</si>
  <si>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</si>
  <si>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</si>
  <si>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</si>
  <si>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</si>
  <si>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</si>
  <si>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</si>
  <si>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</si>
  <si>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</si>
  <si>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</si>
  <si>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</si>
  <si>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</si>
  <si>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</si>
  <si>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</si>
  <si>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</si>
  <si>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</si>
  <si>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</si>
  <si>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</si>
  <si>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</si>
  <si>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</si>
  <si>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</si>
  <si>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</si>
  <si>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</si>
  <si>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</si>
  <si>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</si>
  <si>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</si>
  <si>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</si>
  <si>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</si>
  <si>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</si>
  <si>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</si>
  <si>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</si>
  <si>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</si>
  <si>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</si>
  <si>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</si>
  <si>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</si>
  <si>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</si>
  <si>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</si>
  <si>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</si>
  <si>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</si>
  <si>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</si>
  <si>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</si>
  <si>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</si>
  <si>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</si>
  <si>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</si>
  <si>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</si>
  <si>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</si>
  <si>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</si>
  <si>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</si>
  <si>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</si>
  <si>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</si>
  <si>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</si>
  <si>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</si>
  <si>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</si>
  <si>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</si>
  <si>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</si>
  <si>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</si>
  <si>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</si>
  <si>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</si>
  <si>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</si>
  <si>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</si>
  <si>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</si>
  <si>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</si>
  <si>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</si>
  <si>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</si>
  <si>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</si>
  <si>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</si>
  <si>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</si>
  <si>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</si>
  <si>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</si>
  <si>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</si>
  <si>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</si>
  <si>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</si>
  <si>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</si>
  <si>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</si>
  <si>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</si>
  <si>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</si>
  <si>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</si>
  <si>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</si>
  <si>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</si>
  <si>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</si>
  <si>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</si>
  <si>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</si>
  <si>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</si>
  <si>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</si>
  <si>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</si>
  <si>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</si>
  <si>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</si>
  <si>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</si>
  <si>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</si>
  <si>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</si>
  <si>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</si>
  <si>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</si>
  <si>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</si>
  <si>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</si>
  <si>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</si>
  <si>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</si>
  <si>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</si>
  <si>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</si>
  <si>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</si>
  <si>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</si>
  <si>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</si>
  <si>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</si>
  <si>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</si>
  <si>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</si>
  <si>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</si>
  <si>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</si>
  <si>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</si>
  <si>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</si>
  <si>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</si>
  <si>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</si>
  <si>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</si>
  <si>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</si>
  <si>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</si>
  <si>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</si>
  <si>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</si>
  <si>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</si>
  <si>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</si>
  <si>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</si>
  <si>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</si>
  <si>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</si>
  <si>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</si>
  <si>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</si>
  <si>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</si>
  <si>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</si>
  <si>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</si>
  <si>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</si>
  <si>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</si>
  <si>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</si>
  <si>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</si>
  <si>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</si>
  <si>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</si>
  <si>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</si>
  <si>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</si>
  <si>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</si>
  <si>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</si>
  <si>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</si>
  <si>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</si>
  <si>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</si>
  <si>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</si>
  <si>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</si>
  <si>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</si>
  <si>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</si>
  <si>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</si>
  <si>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</si>
  <si>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</si>
  <si>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</si>
  <si>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</si>
  <si>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</si>
  <si>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</si>
  <si>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</si>
  <si>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</si>
  <si>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</si>
  <si>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</si>
  <si>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</si>
  <si>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</si>
  <si>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</si>
  <si>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</si>
  <si>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</si>
  <si>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</si>
  <si>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</si>
  <si>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</si>
  <si>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</si>
  <si>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</si>
  <si>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</si>
  <si>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</si>
  <si>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</si>
  <si>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</si>
  <si>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</si>
  <si>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</si>
  <si>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</si>
  <si>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</si>
  <si>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</si>
  <si>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</si>
  <si>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</si>
  <si>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</si>
  <si>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</si>
  <si>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</si>
  <si>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</si>
  <si>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</si>
  <si>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</si>
  <si>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</si>
  <si>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</si>
  <si>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</si>
  <si>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</si>
  <si>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</si>
  <si>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</si>
  <si>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</si>
  <si>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</si>
  <si>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</si>
  <si>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</si>
  <si>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</si>
  <si>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</si>
  <si>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</si>
  <si>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</si>
  <si>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</si>
  <si>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</si>
  <si>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</si>
  <si>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</si>
  <si>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</si>
  <si>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</si>
  <si>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</si>
  <si>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</si>
  <si>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</si>
  <si>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</si>
  <si>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</si>
  <si>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</si>
  <si>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</si>
  <si>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</si>
  <si>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</si>
  <si>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</si>
  <si>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</si>
  <si>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</si>
  <si>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</si>
  <si>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</si>
  <si>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</si>
  <si>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</si>
  <si>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</si>
  <si>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</si>
  <si>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</si>
  <si>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</si>
  <si>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</si>
  <si>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</si>
  <si>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</si>
  <si>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</si>
  <si>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</si>
  <si>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</si>
  <si>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</si>
  <si>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</si>
  <si>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</si>
  <si>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</si>
  <si>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</si>
  <si>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</si>
  <si>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</si>
  <si>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</si>
  <si>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</si>
  <si>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</si>
  <si>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</si>
  <si>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</si>
  <si>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</si>
  <si>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</si>
  <si>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</si>
  <si>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</si>
  <si>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</si>
  <si>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</si>
  <si>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</si>
  <si>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</si>
  <si>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</si>
  <si>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</si>
  <si>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</si>
  <si>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</si>
  <si>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</si>
  <si>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</si>
  <si>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</si>
  <si>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</si>
  <si>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</si>
  <si>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</si>
  <si>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</si>
  <si>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</si>
  <si>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</si>
  <si>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</si>
  <si>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</si>
  <si>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</si>
  <si>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</si>
  <si>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</si>
  <si>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</si>
  <si>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</si>
  <si>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</si>
  <si>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</si>
  <si>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</si>
  <si>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</si>
  <si>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</si>
  <si>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</si>
  <si>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</si>
  <si>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</si>
  <si>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</si>
  <si>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</si>
  <si>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</si>
  <si>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</si>
  <si>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</si>
  <si>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</si>
  <si>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</si>
  <si>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</si>
  <si>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</si>
  <si>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</si>
  <si>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</si>
  <si>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</si>
  <si>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</si>
  <si>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</si>
  <si>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</si>
  <si>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</si>
  <si>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</si>
  <si>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</si>
  <si>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</si>
  <si>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</si>
  <si>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</si>
  <si>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</si>
  <si>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</si>
  <si>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</si>
  <si>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</si>
  <si>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</si>
  <si>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</si>
  <si>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</si>
  <si>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</si>
  <si>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</si>
  <si>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</si>
  <si>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</si>
  <si>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</si>
  <si>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</si>
  <si>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</si>
  <si>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</si>
  <si>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</si>
  <si>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</si>
  <si>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</si>
  <si>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</si>
  <si>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</si>
  <si>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</si>
  <si>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</si>
  <si>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</si>
  <si>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</si>
  <si>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</si>
  <si>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</si>
  <si>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</si>
  <si>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</si>
  <si>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</si>
  <si>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</si>
  <si>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</si>
  <si>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</si>
  <si>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</si>
  <si>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</si>
  <si>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</si>
  <si>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</si>
  <si>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</si>
  <si>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</si>
  <si>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</si>
  <si>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</si>
  <si>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</si>
  <si>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</si>
  <si>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</si>
  <si>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</si>
  <si>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</si>
  <si>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</si>
  <si>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</si>
  <si>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</si>
  <si>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</si>
  <si>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</si>
  <si>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</si>
  <si>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</si>
  <si>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</si>
  <si>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</si>
  <si>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</si>
  <si>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</si>
  <si>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</si>
  <si>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</si>
  <si>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</si>
  <si>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</si>
  <si>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</si>
  <si>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</si>
  <si>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</si>
  <si>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</si>
  <si>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</si>
  <si>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</si>
  <si>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</si>
  <si>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</si>
  <si>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</si>
  <si>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</si>
  <si>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</si>
  <si>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</si>
  <si>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</si>
  <si>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</si>
  <si>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</si>
  <si>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</si>
  <si>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</si>
  <si>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</si>
  <si>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</si>
  <si>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</si>
  <si>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</si>
  <si>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</si>
  <si>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</si>
  <si>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</si>
  <si>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</si>
  <si>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</si>
  <si>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</si>
  <si>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</si>
  <si>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</si>
  <si>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</si>
  <si>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</si>
  <si>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</si>
  <si>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</si>
  <si>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</si>
  <si>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</si>
  <si>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</si>
  <si>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</si>
  <si>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</si>
  <si>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</si>
  <si>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</si>
  <si>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</si>
  <si>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</si>
  <si>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</si>
  <si>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</si>
  <si>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</si>
  <si>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</si>
  <si>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</si>
  <si>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</si>
  <si>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</si>
  <si>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</si>
  <si>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</si>
  <si>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</si>
  <si>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</si>
  <si>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</si>
  <si>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</si>
  <si>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</si>
  <si>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</si>
  <si>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</si>
  <si>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</si>
  <si>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</si>
  <si>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</si>
  <si>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</si>
  <si>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</si>
  <si>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</si>
  <si>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</si>
  <si>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</si>
  <si>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</si>
  <si>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</si>
  <si>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</si>
  <si>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</si>
  <si>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</si>
  <si>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</si>
  <si>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</si>
  <si>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</si>
  <si>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</si>
  <si>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</si>
  <si>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</si>
  <si>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</si>
  <si>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</si>
  <si>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</si>
  <si>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</si>
  <si>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</si>
  <si>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</si>
  <si>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</si>
  <si>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</si>
  <si>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</si>
  <si>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</si>
  <si>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</si>
  <si>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</si>
  <si>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</si>
  <si>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</si>
  <si>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</si>
  <si>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</si>
  <si>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</si>
  <si>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</si>
  <si>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</si>
  <si>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</si>
  <si>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</si>
  <si>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</si>
  <si>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</si>
  <si>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</si>
  <si>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</si>
  <si>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</si>
  <si>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</si>
  <si>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</si>
  <si>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</si>
  <si>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</si>
  <si>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</si>
  <si>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</si>
  <si>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</si>
  <si>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</si>
  <si>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</si>
  <si>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</si>
  <si>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</si>
  <si>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</si>
  <si>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</si>
  <si>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</si>
  <si>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</si>
  <si>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</si>
  <si>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</si>
  <si>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</si>
  <si>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</si>
  <si>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</si>
  <si>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</si>
  <si>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</si>
  <si>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</si>
  <si>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</si>
  <si>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</si>
  <si>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</si>
  <si>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</si>
  <si>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</si>
  <si>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</si>
  <si>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</si>
  <si>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</si>
  <si>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</si>
  <si>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</si>
  <si>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</si>
  <si>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</si>
  <si>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</si>
  <si>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</si>
  <si>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</si>
  <si>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</si>
  <si>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</si>
  <si>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</si>
  <si>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</si>
  <si>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</si>
  <si>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</si>
  <si>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</si>
  <si>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</si>
  <si>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</si>
  <si>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</si>
  <si>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</si>
  <si>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</si>
  <si>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</si>
  <si>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</si>
  <si>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</si>
  <si>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</si>
  <si>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</si>
  <si>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</si>
  <si>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</si>
  <si>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</si>
  <si>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</si>
  <si>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</si>
  <si>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</si>
  <si>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</si>
  <si>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</si>
  <si>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</si>
  <si>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</si>
  <si>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</si>
  <si>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</si>
  <si>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</si>
  <si>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</si>
  <si>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</si>
  <si>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</si>
  <si>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</si>
  <si>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</si>
  <si>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</si>
  <si>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</si>
  <si>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</si>
  <si>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</si>
  <si>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</si>
  <si>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</si>
  <si>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</si>
  <si>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</si>
  <si>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</si>
  <si>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</si>
  <si>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</si>
  <si>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</si>
  <si>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</si>
  <si>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</si>
  <si>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</si>
  <si>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</si>
  <si>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</si>
  <si>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</si>
  <si>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</si>
  <si>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</si>
  <si>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</si>
  <si>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</si>
  <si>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</si>
  <si>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</si>
  <si>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</si>
  <si>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</si>
  <si>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</si>
  <si>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</si>
  <si>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</si>
  <si>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</si>
  <si>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</si>
  <si>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</si>
  <si>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</si>
  <si>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</si>
  <si>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</si>
  <si>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</si>
  <si>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</si>
  <si>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</si>
  <si>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</si>
  <si>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</si>
  <si>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</si>
  <si>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</si>
  <si>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</si>
  <si>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</si>
  <si>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</si>
  <si>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</si>
  <si>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</si>
  <si>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</si>
  <si>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</si>
  <si>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</si>
  <si>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</si>
  <si>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</si>
  <si>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</si>
  <si>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</si>
  <si>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</si>
  <si>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</si>
  <si>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</si>
  <si>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</si>
  <si>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</si>
  <si>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</si>
  <si>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</si>
  <si>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</si>
  <si>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</si>
  <si>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</si>
  <si>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</si>
  <si>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</si>
  <si>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</si>
  <si>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</si>
  <si>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</si>
  <si>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</si>
  <si>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</si>
  <si>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</si>
  <si>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</si>
  <si>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</si>
  <si>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</si>
  <si>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</si>
  <si>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</si>
  <si>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</si>
  <si>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</si>
  <si>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</si>
  <si>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</si>
  <si>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</si>
  <si>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</si>
  <si>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</si>
  <si>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</si>
  <si>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</si>
  <si>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</si>
  <si>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</si>
  <si>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</si>
  <si>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</si>
  <si>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</si>
  <si>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</si>
  <si>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</si>
  <si>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</si>
  <si>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</si>
  <si>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</si>
  <si>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</si>
  <si>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</si>
  <si>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</si>
  <si>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</si>
  <si>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</si>
  <si>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</si>
  <si>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</si>
  <si>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</si>
  <si>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</si>
  <si>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</si>
  <si>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</si>
  <si>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</si>
  <si>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</si>
  <si>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</si>
  <si>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</si>
  <si>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</si>
  <si>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</si>
  <si>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</si>
  <si>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</si>
  <si>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</si>
  <si>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</si>
  <si>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</si>
  <si>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</si>
  <si>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</si>
  <si>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</si>
  <si>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</si>
  <si>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</si>
  <si>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</si>
  <si>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</si>
  <si>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</si>
  <si>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</si>
  <si>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</si>
  <si>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</si>
  <si>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</si>
  <si>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</si>
  <si>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</si>
  <si>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</si>
  <si>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</si>
  <si>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</si>
  <si>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</si>
  <si>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</si>
  <si>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</si>
  <si>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</si>
  <si>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</si>
  <si>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</si>
  <si>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</si>
  <si>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</si>
  <si>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</si>
  <si>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</si>
  <si>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</si>
  <si>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</si>
  <si>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</si>
  <si>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</si>
  <si>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</si>
  <si>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</si>
  <si>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</si>
  <si>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</si>
  <si>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</si>
  <si>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</si>
  <si>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</si>
  <si>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</si>
  <si>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</si>
  <si>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</si>
  <si>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</si>
  <si>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</si>
  <si>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</si>
  <si>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</si>
  <si>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</si>
  <si>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</si>
  <si>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</si>
  <si>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</si>
  <si>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</si>
  <si>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</si>
  <si>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</si>
  <si>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</si>
  <si>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</si>
  <si>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</si>
  <si>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</si>
  <si>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</si>
  <si>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</si>
  <si>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</si>
  <si>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</si>
  <si>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</si>
  <si>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</si>
  <si>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</si>
  <si>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</si>
  <si>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</si>
  <si>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</si>
  <si>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</si>
  <si>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</si>
  <si>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</si>
  <si>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</si>
  <si>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</si>
  <si>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</si>
  <si>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</si>
  <si>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</si>
  <si>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</si>
  <si>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</si>
  <si>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</si>
  <si>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</si>
  <si>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</si>
  <si>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</si>
  <si>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</si>
  <si>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</si>
  <si>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</si>
  <si>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</si>
  <si>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</si>
  <si>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</si>
  <si>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</si>
  <si>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</si>
  <si>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</si>
  <si>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</si>
  <si>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</si>
  <si>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</si>
  <si>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</si>
  <si>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</si>
  <si>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</si>
  <si>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</si>
  <si>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</si>
  <si>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</si>
  <si>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</si>
  <si>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</si>
  <si>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</si>
  <si>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</si>
  <si>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</si>
  <si>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</si>
  <si>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</si>
  <si>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</si>
  <si>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</si>
  <si>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</si>
  <si>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</si>
  <si>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</si>
  <si>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</si>
  <si>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</si>
  <si>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</si>
  <si>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</si>
  <si>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</si>
  <si>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</si>
  <si>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</si>
  <si>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</si>
  <si>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</si>
  <si>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</si>
  <si>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</si>
  <si>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</si>
  <si>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</si>
  <si>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</si>
  <si>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</si>
  <si>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</si>
  <si>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</si>
  <si>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</si>
  <si>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</si>
  <si>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</si>
  <si>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</si>
  <si>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</si>
  <si>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</si>
  <si>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</si>
  <si>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</si>
  <si>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</si>
  <si>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</si>
  <si>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</si>
  <si>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</si>
  <si>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</si>
  <si>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</si>
  <si>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</si>
  <si>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</si>
  <si>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</si>
  <si>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</si>
  <si>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</si>
  <si>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</si>
  <si>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</si>
  <si>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</si>
  <si>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</si>
  <si>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</si>
  <si>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</si>
  <si>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</si>
  <si>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</si>
  <si>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</si>
  <si>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</si>
  <si>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</si>
  <si>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</si>
  <si>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</si>
  <si>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</si>
  <si>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</si>
  <si>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</si>
  <si>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</si>
  <si>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</si>
  <si>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</si>
  <si>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</si>
  <si>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</si>
  <si>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</si>
  <si>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</si>
  <si>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</si>
  <si>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</si>
  <si>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</si>
  <si>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</si>
  <si>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</si>
  <si>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</si>
  <si>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</si>
  <si>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</si>
  <si>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</si>
  <si>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</si>
  <si>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</si>
  <si>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</si>
  <si>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</si>
  <si>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</si>
  <si>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</si>
  <si>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</si>
  <si>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</si>
  <si>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</si>
  <si>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</si>
  <si>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</si>
  <si>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</si>
  <si>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</si>
  <si>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</si>
  <si>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</si>
  <si>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</si>
  <si>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</si>
  <si>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</si>
  <si>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</si>
  <si>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</si>
  <si>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</si>
  <si>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</si>
  <si>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</si>
  <si>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</si>
  <si>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</si>
  <si>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</si>
  <si>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</si>
  <si>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</si>
  <si>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</si>
  <si>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</si>
  <si>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</si>
  <si>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</si>
  <si>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</si>
  <si>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</si>
  <si>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</si>
  <si>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</si>
  <si>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</si>
  <si>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</si>
  <si>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</si>
  <si>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</si>
  <si>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</si>
  <si>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</si>
  <si>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</si>
  <si>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</si>
  <si>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</si>
  <si>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</si>
  <si>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</si>
  <si>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</si>
  <si>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</si>
  <si>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</si>
  <si>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</si>
  <si>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</si>
  <si>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</si>
  <si>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</si>
  <si>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</si>
  <si>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</si>
  <si>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</si>
  <si>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</si>
  <si>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</si>
  <si>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</si>
  <si>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</si>
  <si>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</si>
  <si>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</si>
  <si>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</si>
  <si>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</si>
  <si>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</si>
  <si>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</si>
  <si>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</si>
  <si>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</si>
  <si>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</si>
  <si>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</si>
  <si>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</si>
  <si>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</si>
  <si>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</si>
  <si>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</si>
  <si>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</si>
  <si>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</si>
  <si>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</si>
  <si>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</si>
  <si>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</si>
  <si>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</si>
  <si>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</si>
  <si>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</si>
  <si>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</si>
  <si>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</si>
  <si>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</si>
  <si>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</si>
  <si>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</si>
  <si>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</si>
  <si>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</si>
  <si>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</si>
  <si>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</si>
  <si>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</si>
  <si>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</si>
  <si>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</si>
  <si>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</si>
  <si>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</si>
  <si>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</si>
  <si>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</si>
  <si>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</si>
  <si>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</si>
  <si>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</si>
  <si>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</si>
  <si>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</si>
  <si>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</si>
  <si>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</si>
  <si>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</si>
  <si>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</si>
  <si>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</si>
  <si>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</si>
  <si>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</si>
  <si>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</si>
  <si>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</si>
  <si>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</si>
  <si>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</si>
  <si>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</si>
  <si>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</si>
  <si>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</si>
  <si>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</si>
  <si>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</si>
  <si>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</si>
  <si>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</si>
  <si>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</si>
  <si>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</si>
  <si>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</si>
  <si>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</si>
  <si>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</si>
  <si>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</si>
  <si>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</si>
  <si>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</si>
  <si>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</si>
  <si>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</si>
  <si>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</si>
  <si>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</si>
  <si>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</si>
  <si>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</si>
  <si>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</si>
  <si>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</si>
  <si>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</si>
  <si>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</si>
  <si>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</si>
  <si>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</si>
  <si>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</si>
  <si>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</si>
  <si>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</si>
  <si>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</si>
  <si>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</si>
  <si>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</si>
  <si>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</si>
  <si>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</si>
  <si>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</si>
  <si>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</si>
  <si>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</si>
  <si>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</si>
  <si>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</si>
  <si>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</si>
  <si>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</si>
  <si>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</si>
  <si>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</si>
  <si>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</si>
  <si>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</si>
  <si>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</si>
  <si>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</si>
  <si>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</si>
  <si>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</si>
  <si>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</si>
  <si>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</si>
  <si>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</si>
  <si>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</si>
  <si>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</si>
  <si>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</si>
  <si>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</si>
  <si>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</si>
  <si>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</si>
  <si>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</si>
  <si>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</si>
  <si>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</si>
  <si>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</si>
  <si>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</si>
  <si>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</si>
  <si>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</si>
  <si>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</si>
  <si>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</si>
  <si>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</si>
  <si>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</si>
  <si>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</si>
  <si>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</si>
  <si>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</si>
  <si>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</si>
  <si>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</si>
  <si>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</si>
  <si>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</si>
  <si>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</si>
  <si>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</si>
  <si>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</si>
  <si>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</si>
  <si>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</si>
  <si>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</si>
  <si>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</si>
  <si>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</si>
  <si>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</si>
  <si>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</si>
  <si>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</si>
  <si>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</si>
  <si>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</si>
  <si>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</si>
  <si>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</si>
  <si>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</si>
  <si>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</si>
  <si>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</si>
  <si>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</si>
  <si>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</si>
  <si>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</si>
  <si>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</si>
  <si>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</si>
  <si>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</si>
  <si>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</si>
  <si>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</si>
  <si>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</si>
  <si>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</si>
  <si>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</si>
  <si>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</si>
  <si>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</si>
  <si>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</si>
  <si>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</si>
  <si>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</si>
  <si>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</si>
  <si>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</si>
  <si>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</si>
  <si>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</si>
  <si>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</si>
  <si>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</si>
  <si>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</si>
  <si>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</si>
  <si>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</si>
  <si>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</si>
  <si>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</si>
  <si>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</si>
  <si>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</si>
  <si>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</si>
  <si>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</si>
  <si>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</si>
  <si>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</si>
  <si>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</si>
  <si>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</si>
  <si>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</si>
  <si>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</si>
  <si>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</si>
  <si>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</si>
  <si>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</si>
  <si>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</si>
  <si>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</si>
  <si>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</si>
  <si>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</si>
  <si>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</si>
  <si>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</si>
  <si>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</si>
  <si>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</si>
  <si>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</si>
  <si>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</si>
  <si>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</si>
  <si>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</si>
  <si>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</si>
  <si>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</si>
  <si>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</si>
  <si>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</si>
  <si>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</si>
  <si>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</si>
  <si>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</si>
  <si>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</si>
  <si>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</si>
  <si>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</si>
  <si>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</si>
  <si>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</si>
  <si>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</si>
  <si>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</si>
  <si>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</si>
  <si>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</si>
  <si>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</si>
  <si>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</si>
  <si>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</si>
  <si>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</si>
  <si>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</si>
  <si>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</si>
  <si>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</si>
  <si>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</si>
  <si>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</si>
  <si>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</si>
  <si>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</si>
  <si>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</si>
  <si>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</si>
  <si>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</si>
  <si>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</si>
  <si>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</si>
  <si>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</si>
  <si>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</si>
  <si>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</si>
  <si>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</si>
  <si>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</si>
  <si>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</si>
  <si>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</si>
  <si>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</si>
  <si>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</si>
  <si>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</si>
  <si>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</si>
  <si>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</si>
  <si>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</si>
  <si>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</si>
  <si>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</si>
  <si>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</si>
  <si>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</si>
  <si>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</si>
  <si>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</si>
  <si>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</si>
  <si>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</si>
  <si>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</si>
  <si>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</si>
  <si>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</si>
  <si>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</si>
  <si>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</si>
  <si>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</si>
  <si>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</si>
  <si>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</si>
  <si>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</si>
  <si>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</si>
  <si>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</si>
  <si>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</si>
  <si>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</si>
  <si>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</si>
  <si>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</si>
  <si>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</si>
  <si>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</si>
  <si>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</si>
  <si>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</si>
  <si>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</si>
  <si>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</si>
  <si>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</si>
  <si>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</si>
  <si>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</si>
  <si>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</si>
  <si>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</si>
  <si>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</si>
  <si>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</si>
  <si>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</si>
  <si>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</si>
  <si>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</si>
  <si>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</si>
  <si>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</si>
  <si>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</si>
  <si>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</si>
  <si>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</si>
  <si>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</si>
  <si>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</si>
  <si>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</si>
  <si>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</si>
  <si>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</si>
  <si>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</si>
  <si>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</si>
  <si>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</si>
  <si>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</si>
  <si>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</si>
  <si>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</si>
  <si>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</si>
  <si>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</si>
  <si>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</si>
  <si>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</si>
  <si>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</si>
  <si>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</si>
  <si>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</si>
  <si>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</si>
  <si>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</si>
  <si>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</si>
  <si>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</si>
  <si>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</si>
  <si>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</si>
  <si>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</si>
  <si>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</si>
  <si>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</si>
  <si>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</si>
  <si>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</si>
  <si>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</si>
  <si>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</si>
  <si>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</si>
  <si>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</si>
  <si>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</si>
  <si>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</si>
  <si>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</si>
  <si>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</si>
  <si>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</si>
  <si>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</si>
  <si>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</si>
  <si>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</si>
  <si>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</si>
  <si>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</si>
  <si>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</si>
  <si>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</si>
  <si>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</si>
  <si>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</si>
  <si>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</si>
  <si>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</si>
  <si>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</si>
  <si>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</si>
  <si>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</si>
  <si>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</si>
  <si>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</si>
  <si>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</si>
  <si>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</si>
  <si>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</si>
  <si>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</si>
  <si>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</si>
  <si>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</si>
  <si>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</si>
  <si>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</si>
  <si>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</si>
  <si>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</si>
  <si>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</si>
  <si>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</si>
  <si>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</si>
  <si>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</si>
  <si>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</si>
  <si>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</si>
  <si>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</si>
  <si>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</si>
  <si>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</si>
  <si>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</si>
  <si>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</si>
  <si>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</si>
  <si>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</si>
  <si>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</si>
  <si>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</si>
  <si>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</si>
  <si>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</si>
  <si>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</si>
  <si>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</si>
  <si>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</si>
  <si>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</si>
  <si>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</si>
  <si>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</si>
  <si>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</si>
  <si>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</si>
  <si>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</si>
  <si>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</si>
  <si>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</si>
  <si>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</si>
  <si>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</si>
  <si>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</si>
  <si>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</si>
  <si>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</si>
  <si>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</si>
  <si>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</si>
  <si>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</si>
  <si>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</si>
  <si>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</si>
  <si>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</si>
  <si>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</si>
  <si>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</si>
  <si>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</si>
  <si>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</si>
  <si>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</si>
  <si>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</si>
  <si>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</si>
  <si>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</si>
  <si>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</si>
  <si>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</si>
  <si>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</si>
  <si>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</si>
  <si>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</si>
  <si>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</si>
  <si>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</si>
  <si>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</si>
  <si>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</si>
  <si>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</si>
  <si>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</si>
  <si>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</si>
  <si>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</si>
  <si>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</si>
  <si>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</si>
  <si>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</si>
  <si>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</si>
  <si>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</si>
  <si>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</si>
  <si>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</si>
  <si>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</si>
  <si>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</si>
  <si>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</si>
  <si>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</si>
  <si>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</si>
  <si>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</si>
  <si>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</si>
  <si>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</si>
  <si>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</si>
  <si>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</si>
  <si>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</si>
  <si>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</si>
  <si>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</si>
  <si>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</si>
  <si>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</si>
  <si>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</si>
  <si>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</si>
  <si>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</si>
  <si>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</si>
  <si>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</si>
  <si>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</si>
  <si>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</si>
  <si>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</si>
  <si>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</si>
  <si>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</si>
  <si>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</si>
  <si>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</si>
  <si>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</si>
  <si>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</si>
  <si>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</si>
  <si>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</si>
  <si>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</si>
  <si>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</si>
  <si>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</si>
  <si>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</si>
  <si>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</si>
  <si>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</si>
  <si>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</si>
  <si>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</si>
  <si>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</si>
  <si>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</si>
  <si>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</si>
  <si>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</si>
  <si>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</si>
  <si>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</si>
  <si>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</si>
  <si>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</si>
  <si>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</si>
  <si>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</si>
  <si>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</si>
  <si>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</si>
  <si>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</si>
  <si>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</si>
  <si>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</si>
  <si>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</si>
  <si>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</si>
  <si>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</si>
  <si>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</si>
  <si>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</si>
  <si>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</si>
  <si>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</si>
  <si>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</si>
  <si>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</si>
  <si>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</si>
  <si>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</si>
  <si>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</si>
  <si>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</si>
  <si>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</si>
  <si>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</si>
  <si>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</si>
  <si>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</si>
  <si>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</si>
  <si>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</si>
  <si>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</si>
  <si>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</si>
  <si>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</si>
  <si>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</si>
  <si>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</si>
  <si>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</si>
  <si>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</si>
  <si>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</si>
  <si>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</si>
  <si>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</si>
  <si>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</si>
  <si>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</si>
  <si>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</si>
  <si>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</si>
  <si>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</si>
  <si>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</si>
  <si>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</si>
  <si>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</si>
  <si>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</si>
  <si>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</si>
  <si>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</si>
  <si>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</si>
  <si>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</si>
  <si>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</si>
  <si>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</si>
  <si>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</si>
  <si>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</si>
  <si>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</si>
  <si>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</si>
  <si>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</si>
  <si>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</si>
  <si>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</si>
  <si>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</si>
  <si>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</si>
  <si>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</si>
  <si>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</si>
  <si>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</si>
  <si>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</si>
  <si>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</si>
  <si>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</si>
  <si>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</si>
  <si>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</si>
  <si>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</si>
  <si>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</si>
  <si>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</si>
  <si>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</si>
  <si>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</si>
  <si>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</si>
  <si>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</si>
  <si>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</si>
  <si>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</si>
  <si>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</si>
  <si>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</si>
  <si>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</si>
  <si>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</si>
  <si>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</si>
  <si>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</si>
  <si>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</si>
  <si>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</si>
  <si>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</si>
  <si>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</si>
  <si>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</si>
  <si>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</si>
  <si>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</si>
  <si>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</si>
  <si>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</si>
  <si>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</si>
  <si>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</si>
  <si>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</si>
  <si>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</si>
  <si>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</si>
  <si>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</si>
  <si>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</si>
  <si>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</si>
  <si>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</si>
  <si>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</si>
  <si>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</si>
  <si>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</si>
  <si>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</si>
  <si>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</si>
  <si>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</si>
  <si>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</si>
  <si>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</si>
  <si>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</si>
  <si>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</si>
  <si>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</si>
  <si>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</si>
  <si>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</si>
  <si>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</si>
  <si>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</si>
  <si>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</si>
  <si>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</si>
  <si>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</si>
  <si>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</si>
  <si>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</si>
  <si>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</si>
  <si>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</si>
  <si>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</si>
  <si>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</si>
  <si>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</si>
  <si>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</si>
  <si>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</si>
  <si>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</si>
  <si>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</si>
  <si>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</si>
  <si>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</si>
  <si>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</si>
  <si>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</si>
  <si>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</si>
  <si>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</si>
  <si>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</si>
  <si>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</si>
  <si>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</si>
  <si>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</si>
  <si>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</si>
  <si>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</si>
  <si>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</si>
  <si>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</si>
  <si>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</si>
  <si>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</si>
  <si>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</si>
  <si>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</si>
  <si>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</si>
  <si>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</si>
  <si>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</si>
  <si>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</si>
  <si>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</si>
  <si>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</si>
  <si>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</si>
  <si>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</si>
  <si>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</si>
  <si>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</si>
  <si>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</si>
  <si>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</si>
  <si>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</si>
  <si>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</si>
  <si>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</si>
  <si>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</si>
  <si>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</si>
  <si>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</si>
  <si>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</si>
  <si>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</si>
  <si>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</si>
  <si>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</si>
  <si>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</si>
  <si>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</si>
  <si>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</si>
  <si>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</si>
  <si>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</si>
  <si>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</si>
  <si>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</si>
  <si>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</si>
  <si>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</si>
  <si>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</si>
  <si>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</si>
  <si>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</si>
  <si>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</si>
  <si>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</si>
  <si>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</si>
  <si>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</si>
  <si>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</si>
  <si>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</si>
  <si>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</si>
  <si>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</si>
  <si>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</si>
  <si>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</si>
  <si>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</si>
  <si>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</si>
  <si>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</si>
  <si>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</si>
  <si>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</si>
  <si>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</si>
  <si>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</si>
  <si>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</si>
  <si>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</si>
  <si>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</si>
  <si>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</si>
  <si>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</si>
  <si>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</si>
  <si>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</si>
  <si>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</si>
  <si>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</si>
  <si>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</si>
  <si>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</si>
  <si>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</si>
  <si>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</si>
  <si>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</si>
  <si>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</si>
  <si>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</si>
  <si>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</si>
  <si>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</si>
  <si>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</si>
  <si>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</si>
  <si>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</si>
  <si>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</si>
  <si>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</si>
  <si>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</si>
  <si>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</si>
  <si>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</si>
  <si>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</si>
  <si>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</si>
  <si>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</si>
  <si>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</si>
  <si>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</si>
  <si>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</si>
  <si>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</si>
  <si>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</si>
  <si>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</si>
  <si>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</si>
  <si>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</si>
  <si>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</si>
  <si>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</si>
  <si>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</si>
  <si>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</si>
  <si>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</si>
  <si>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</si>
  <si>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</si>
  <si>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</si>
  <si>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</si>
  <si>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</si>
  <si>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</si>
  <si>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</si>
  <si>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</si>
  <si>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</si>
  <si>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</si>
  <si>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</si>
  <si>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</si>
  <si>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</si>
  <si>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</si>
  <si>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</si>
  <si>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</si>
  <si>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</si>
  <si>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</si>
  <si>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</si>
  <si>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</si>
  <si>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</si>
  <si>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</si>
  <si>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</si>
  <si>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</si>
  <si>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</si>
  <si>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</si>
  <si>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</si>
  <si>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</si>
  <si>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</si>
  <si>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</si>
  <si>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</si>
  <si>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</si>
  <si>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</si>
  <si>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</si>
  <si>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</si>
  <si>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</si>
  <si>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</si>
  <si>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</si>
  <si>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</si>
  <si>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</si>
  <si>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</si>
  <si>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</si>
  <si>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</si>
  <si>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</si>
  <si>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</si>
  <si>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</si>
  <si>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</si>
  <si>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</si>
  <si>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</si>
  <si>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</si>
  <si>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</si>
  <si>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</si>
  <si>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</si>
  <si>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</si>
  <si>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</si>
  <si>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</si>
  <si>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</si>
  <si>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</si>
  <si>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</si>
  <si>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</si>
  <si>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</si>
  <si>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</si>
  <si>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</si>
  <si>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</si>
  <si>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</si>
  <si>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</si>
  <si>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</si>
  <si>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</si>
  <si>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</si>
  <si>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</si>
  <si>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</si>
  <si>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</si>
  <si>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</si>
  <si>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</si>
  <si>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</si>
  <si>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</si>
  <si>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</si>
  <si>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</si>
  <si>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</si>
  <si>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</si>
  <si>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</si>
  <si>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</si>
  <si>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</si>
  <si>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</si>
  <si>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</si>
  <si>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</si>
  <si>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</si>
  <si>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</si>
  <si>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</si>
  <si>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</si>
  <si>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</si>
  <si>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</si>
  <si>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</si>
  <si>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</si>
  <si>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</si>
  <si>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</si>
  <si>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</si>
  <si>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</si>
  <si>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</si>
  <si>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</si>
  <si>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</si>
  <si>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</si>
  <si>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</si>
  <si>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</si>
  <si>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</si>
  <si>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</si>
  <si>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</si>
  <si>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</si>
  <si>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</si>
  <si>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</si>
  <si>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</si>
  <si>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</si>
  <si>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</si>
  <si>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</si>
  <si>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</si>
  <si>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</si>
  <si>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</si>
  <si>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</si>
  <si>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</si>
  <si>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</si>
  <si>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</si>
  <si>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</si>
  <si>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</si>
  <si>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</si>
  <si>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</si>
  <si>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</si>
  <si>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</si>
  <si>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</si>
  <si>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</si>
  <si>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</si>
  <si>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</si>
  <si>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</si>
  <si>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</si>
  <si>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</si>
  <si>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</si>
  <si>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</si>
  <si>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</si>
  <si>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</si>
  <si>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</si>
  <si>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</si>
  <si>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</si>
  <si>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</si>
  <si>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</si>
  <si>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</si>
  <si>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</si>
  <si>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</si>
  <si>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</si>
  <si>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</si>
  <si>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</si>
  <si>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</si>
  <si>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</si>
  <si>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</si>
  <si>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</si>
  <si>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</si>
  <si>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</si>
  <si>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</si>
  <si>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</si>
  <si>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</si>
  <si>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</si>
  <si>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</si>
  <si>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</si>
  <si>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</si>
  <si>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</si>
  <si>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</si>
  <si>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</si>
  <si>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</si>
  <si>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</si>
  <si>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</si>
  <si>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</si>
  <si>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</si>
  <si>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</si>
  <si>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</si>
  <si>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</si>
  <si>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</si>
  <si>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</si>
  <si>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</si>
  <si>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</si>
  <si>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</si>
  <si>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</si>
  <si>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</si>
  <si>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</si>
  <si>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</si>
  <si>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</si>
  <si>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</si>
  <si>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</si>
  <si>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</si>
  <si>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</si>
  <si>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</si>
  <si>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</si>
  <si>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</si>
  <si>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</si>
  <si>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</si>
  <si>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</si>
  <si>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</si>
  <si>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</si>
  <si>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</si>
  <si>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</si>
  <si>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</si>
  <si>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</si>
  <si>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</si>
  <si>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</si>
  <si>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</si>
  <si>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</si>
  <si>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</si>
  <si>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</si>
  <si>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</si>
  <si>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</si>
  <si>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</si>
  <si>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</si>
  <si>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</si>
  <si>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</si>
  <si>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</si>
  <si>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</si>
  <si>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</si>
  <si>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</si>
  <si>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</si>
  <si>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</si>
  <si>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</si>
  <si>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</si>
  <si>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</si>
  <si>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</si>
  <si>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</si>
  <si>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</si>
  <si>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</si>
  <si>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</si>
  <si>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</si>
  <si>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</si>
  <si>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</si>
  <si>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</si>
  <si>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</si>
  <si>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</si>
  <si>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</si>
  <si>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</si>
  <si>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</si>
  <si>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</si>
  <si>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</si>
  <si>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</si>
  <si>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</si>
  <si>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</si>
  <si>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</si>
  <si>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</si>
  <si>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</si>
  <si>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</si>
  <si>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</si>
  <si>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</si>
  <si>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</si>
  <si>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</si>
  <si>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</si>
  <si>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</si>
  <si>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</si>
  <si>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</si>
  <si>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</si>
  <si>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</si>
  <si>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</si>
  <si>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</si>
  <si>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</si>
  <si>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</si>
  <si>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</si>
  <si>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</si>
  <si>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</si>
  <si>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</si>
  <si>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</si>
  <si>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</si>
  <si>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</si>
  <si>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</si>
  <si>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</si>
  <si>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</si>
  <si>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</si>
  <si>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</si>
  <si>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</si>
  <si>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</si>
  <si>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</si>
  <si>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</si>
  <si>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</si>
  <si>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</si>
  <si>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</si>
  <si>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</si>
  <si>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</si>
  <si>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</si>
  <si>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</si>
  <si>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</si>
  <si>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</si>
  <si>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</si>
  <si>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</si>
  <si>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</si>
  <si>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</si>
  <si>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</si>
  <si>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</si>
  <si>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</si>
  <si>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</si>
  <si>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</si>
  <si>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</si>
  <si>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</si>
  <si>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</si>
  <si>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</si>
  <si>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</si>
  <si>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</si>
  <si>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</si>
  <si>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</si>
  <si>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</si>
  <si>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</si>
  <si>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</si>
  <si>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</si>
  <si>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</si>
  <si>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</si>
  <si>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</si>
  <si>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</si>
  <si>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</si>
  <si>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</si>
  <si>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</si>
  <si>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</si>
  <si>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</si>
  <si>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</si>
  <si>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</si>
  <si>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</si>
  <si>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</si>
  <si>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</si>
  <si>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</si>
  <si>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</si>
  <si>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</si>
  <si>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</si>
  <si>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</si>
  <si>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</si>
  <si>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</si>
  <si>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</si>
  <si>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</si>
  <si>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</si>
  <si>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</si>
  <si>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</si>
  <si>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</si>
  <si>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</si>
  <si>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</si>
  <si>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</si>
  <si>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</si>
  <si>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</si>
  <si>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</si>
  <si>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</si>
  <si>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</si>
  <si>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</si>
  <si>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</si>
  <si>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</si>
  <si>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</si>
  <si>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</si>
  <si>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</si>
  <si>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</si>
  <si>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</si>
  <si>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</si>
  <si>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</si>
  <si>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</si>
  <si>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</si>
  <si>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</si>
  <si>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</si>
  <si>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</si>
  <si>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</si>
  <si>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</si>
  <si>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</si>
  <si>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</si>
  <si>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</si>
  <si>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</si>
  <si>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</si>
  <si>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</si>
  <si>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</si>
  <si>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</si>
  <si>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</si>
  <si>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</si>
  <si>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</si>
  <si>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</si>
  <si>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</si>
  <si>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</si>
  <si>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</si>
  <si>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</si>
  <si>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</si>
  <si>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</si>
  <si>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</si>
  <si>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</si>
  <si>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</si>
  <si>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</si>
  <si>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</si>
  <si>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</si>
  <si>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</si>
  <si>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</si>
  <si>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</si>
  <si>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</si>
  <si>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</si>
  <si>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</si>
  <si>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</si>
  <si>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</si>
  <si>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</si>
  <si>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</si>
  <si>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</si>
  <si>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</si>
  <si>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</si>
  <si>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</si>
  <si>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</si>
  <si>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</si>
  <si>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</si>
  <si>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</si>
  <si>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</si>
  <si>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</si>
  <si>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</si>
  <si>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</si>
  <si>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</si>
  <si>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</si>
  <si>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</si>
  <si>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</si>
  <si>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</si>
  <si>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</si>
  <si>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</si>
  <si>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</si>
  <si>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</si>
  <si>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</si>
  <si>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</si>
  <si>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</si>
  <si>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</si>
  <si>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</si>
  <si>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</si>
  <si>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</si>
  <si>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</si>
  <si>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</si>
  <si>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</si>
  <si>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</si>
  <si>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</si>
  <si>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</si>
  <si>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</si>
  <si>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</si>
  <si>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</si>
  <si>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</si>
  <si>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</si>
  <si>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</si>
  <si>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</si>
  <si>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</si>
  <si>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</si>
  <si>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</si>
  <si>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</si>
  <si>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</si>
  <si>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</si>
  <si>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</si>
  <si>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</si>
  <si>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</si>
  <si>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</si>
  <si>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</si>
  <si>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</si>
  <si>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</si>
  <si>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</si>
  <si>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</si>
  <si>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</si>
  <si>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</si>
  <si>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</si>
  <si>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</si>
  <si>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</si>
  <si>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</si>
  <si>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</si>
  <si>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</si>
  <si>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</si>
  <si>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</si>
  <si>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</si>
  <si>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</si>
  <si>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</si>
  <si>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</si>
  <si>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</si>
  <si>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</si>
  <si>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</si>
  <si>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</si>
  <si>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</si>
  <si>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</si>
  <si>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</si>
  <si>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</si>
  <si>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</si>
  <si>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</si>
  <si>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</si>
  <si>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</si>
  <si>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</si>
  <si>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</si>
  <si>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</si>
  <si>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</si>
  <si>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</si>
  <si>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</si>
  <si>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</si>
  <si>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</si>
  <si>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</si>
  <si>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</si>
  <si>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</si>
  <si>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</si>
  <si>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</si>
  <si>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</si>
  <si>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</si>
  <si>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</si>
  <si>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</si>
  <si>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</si>
  <si>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</si>
  <si>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</si>
  <si>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</si>
  <si>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</si>
  <si>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</si>
  <si>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</si>
  <si>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</si>
  <si>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</si>
  <si>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</si>
  <si>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</si>
  <si>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</si>
  <si>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</si>
  <si>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</si>
  <si>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</si>
  <si>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</si>
  <si>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</si>
  <si>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</si>
  <si>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</si>
  <si>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</si>
  <si>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</si>
  <si>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</si>
  <si>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</si>
  <si>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</si>
  <si>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</si>
  <si>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</si>
  <si>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</si>
  <si>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</si>
  <si>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</si>
  <si>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</si>
  <si>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</si>
  <si>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</si>
  <si>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</si>
  <si>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</si>
  <si>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</si>
  <si>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</si>
  <si>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</si>
  <si>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</si>
  <si>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</si>
  <si>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</si>
  <si>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</si>
  <si>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</si>
  <si>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</si>
  <si>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</si>
  <si>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</si>
  <si>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</si>
  <si>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</si>
  <si>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</si>
  <si>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</si>
  <si>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</si>
  <si>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</si>
  <si>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</si>
  <si>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</si>
  <si>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</si>
  <si>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</si>
  <si>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</si>
  <si>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</si>
  <si>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</si>
  <si>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</si>
  <si>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</si>
  <si>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</si>
  <si>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</si>
  <si>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</si>
  <si>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</si>
  <si>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</si>
  <si>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</si>
  <si>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</si>
  <si>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</si>
  <si>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</si>
  <si>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</si>
  <si>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</si>
  <si>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</si>
  <si>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</si>
  <si>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</si>
  <si>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</si>
  <si>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</si>
  <si>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</si>
  <si>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</si>
  <si>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</si>
  <si>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</si>
  <si>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</si>
  <si>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</si>
  <si>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</si>
  <si>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</si>
  <si>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</si>
  <si>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</si>
  <si>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</si>
  <si>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</si>
  <si>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</si>
  <si>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</si>
  <si>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</si>
  <si>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</si>
  <si>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</si>
  <si>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</si>
  <si>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</si>
  <si>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</si>
  <si>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</si>
  <si>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</si>
  <si>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</si>
  <si>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</si>
  <si>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</si>
  <si>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</si>
  <si>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</si>
  <si>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</si>
  <si>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</si>
  <si>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</si>
  <si>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</si>
  <si>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</si>
  <si>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</si>
  <si>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</si>
  <si>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</si>
  <si>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</si>
  <si>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</si>
  <si>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</si>
  <si>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</si>
  <si>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</si>
  <si>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</si>
  <si>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</si>
  <si>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</si>
  <si>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</si>
  <si>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</si>
  <si>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</si>
  <si>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</si>
  <si>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</si>
  <si>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</si>
  <si>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</si>
  <si>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</si>
  <si>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</si>
  <si>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</si>
  <si>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</si>
  <si>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</si>
  <si>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</si>
  <si>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</si>
  <si>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</si>
  <si>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</si>
  <si>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</si>
  <si>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</si>
  <si>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</si>
  <si>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</si>
  <si>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</si>
  <si>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</si>
  <si>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</si>
  <si>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</si>
  <si>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</si>
  <si>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</si>
  <si>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</si>
  <si>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</si>
  <si>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</si>
  <si>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</si>
  <si>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</si>
  <si>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</si>
  <si>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</si>
  <si>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</si>
  <si>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</si>
  <si>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</si>
  <si>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</si>
  <si>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</si>
  <si>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</si>
  <si>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</si>
  <si>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</si>
  <si>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</si>
  <si>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</si>
  <si>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</si>
  <si>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</si>
  <si>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</si>
  <si>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</si>
  <si>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</si>
  <si>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</si>
  <si>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</si>
  <si>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</si>
  <si>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</si>
  <si>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</si>
  <si>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</si>
  <si>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</si>
  <si>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</si>
  <si>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</si>
  <si>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</si>
  <si>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</si>
  <si>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</si>
  <si>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</si>
  <si>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</si>
  <si>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</si>
  <si>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</si>
  <si>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</si>
  <si>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</si>
  <si>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</si>
  <si>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</si>
  <si>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</si>
  <si>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</si>
  <si>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</si>
  <si>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</si>
  <si>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</si>
  <si>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</si>
  <si>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</si>
  <si>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</si>
  <si>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</si>
  <si>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</si>
  <si>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</si>
  <si>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</si>
  <si>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</si>
  <si>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</si>
  <si>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</si>
  <si>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</si>
  <si>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</si>
  <si>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</si>
  <si>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</si>
  <si>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</si>
  <si>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</si>
  <si>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</si>
  <si>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</si>
  <si>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</si>
  <si>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</si>
  <si>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</si>
  <si>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</si>
  <si>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</si>
  <si>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</si>
  <si>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</si>
  <si>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</si>
  <si>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</si>
  <si>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</si>
  <si>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</si>
  <si>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</si>
  <si>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</si>
  <si>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</si>
  <si>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</si>
  <si>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</si>
  <si>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</si>
  <si>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</si>
  <si>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</si>
  <si>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</si>
  <si>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</si>
  <si>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</si>
  <si>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</si>
  <si>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</si>
  <si>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</si>
  <si>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</si>
  <si>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</si>
  <si>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</si>
  <si>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</si>
  <si>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</si>
  <si>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</si>
  <si>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</si>
  <si>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</si>
  <si>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</si>
  <si>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</si>
  <si>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</si>
  <si>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</si>
  <si>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</si>
  <si>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</si>
  <si>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</si>
  <si>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</si>
  <si>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</si>
  <si>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</si>
  <si>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</si>
  <si>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</si>
  <si>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</si>
  <si>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</si>
  <si>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</si>
  <si>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</si>
  <si>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</si>
  <si>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</si>
  <si>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</si>
  <si>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</si>
  <si>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</si>
  <si>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</si>
  <si>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</si>
  <si>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</si>
  <si>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</si>
  <si>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</si>
  <si>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</si>
  <si>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</si>
  <si>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</si>
  <si>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</si>
  <si>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</si>
  <si>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</si>
  <si>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</si>
  <si>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</si>
  <si>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</si>
  <si>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</si>
  <si>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</si>
  <si>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</si>
  <si>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</si>
  <si>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</si>
  <si>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</si>
  <si>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</si>
  <si>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</si>
  <si>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</si>
  <si>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</si>
  <si>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</si>
  <si>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</si>
  <si>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</si>
  <si>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</si>
  <si>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</si>
  <si>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</si>
  <si>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</si>
  <si>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</si>
  <si>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</si>
  <si>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</si>
  <si>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</si>
  <si>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</si>
  <si>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</si>
  <si>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</si>
  <si>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</si>
  <si>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</si>
  <si>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</si>
  <si>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</si>
  <si>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</si>
  <si>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</si>
  <si>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</si>
  <si>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</si>
  <si>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</si>
  <si>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</si>
  <si>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</si>
  <si>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</si>
  <si>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</si>
  <si>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</si>
  <si>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</si>
  <si>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</si>
  <si>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</si>
  <si>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</si>
  <si>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</si>
  <si>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</si>
  <si>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</si>
  <si>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</si>
  <si>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</si>
  <si>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</si>
  <si>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</si>
  <si>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</si>
  <si>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</si>
  <si>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</si>
  <si>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</si>
  <si>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</si>
  <si>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</si>
  <si>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</si>
  <si>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</si>
  <si>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</si>
  <si>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</si>
  <si>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</si>
  <si>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</si>
  <si>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</si>
  <si>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</si>
  <si>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</si>
  <si>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</si>
  <si>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</si>
  <si>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</si>
  <si>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</si>
  <si>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</si>
  <si>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</si>
  <si>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</si>
  <si>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</si>
  <si>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</si>
  <si>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</si>
  <si>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</si>
  <si>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</si>
  <si>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</si>
  <si>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</si>
  <si>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</si>
  <si>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</si>
  <si>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</si>
  <si>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</si>
  <si>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</si>
  <si>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</si>
  <si>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</si>
  <si>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</si>
  <si>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</si>
  <si>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</si>
  <si>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</si>
  <si>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</si>
  <si>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</si>
  <si>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</si>
  <si>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</si>
  <si>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</si>
  <si>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</si>
  <si>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</si>
  <si>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</si>
  <si>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</si>
  <si>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</si>
  <si>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</si>
  <si>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</si>
  <si>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</si>
  <si>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</si>
  <si>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</si>
  <si>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</si>
  <si>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</si>
  <si>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</si>
  <si>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</si>
  <si>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</si>
  <si>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</si>
  <si>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</si>
  <si>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</si>
  <si>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</si>
  <si>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</si>
  <si>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</si>
  <si>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</si>
  <si>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</si>
  <si>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</si>
  <si>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</si>
  <si>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</si>
  <si>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</si>
  <si>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</si>
  <si>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</si>
  <si>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</si>
  <si>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</si>
  <si>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</si>
  <si>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</si>
  <si>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</si>
  <si>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</si>
  <si>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</si>
  <si>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</si>
  <si>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</si>
  <si>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</si>
  <si>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</si>
  <si>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</si>
  <si>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</si>
  <si>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</si>
  <si>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</si>
  <si>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</si>
  <si>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</si>
  <si>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</si>
  <si>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</si>
  <si>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</si>
  <si>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</si>
  <si>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</si>
  <si>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</si>
  <si>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</si>
  <si>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</si>
  <si>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</si>
  <si>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</si>
  <si>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</si>
  <si>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</si>
  <si>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</si>
  <si>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</si>
  <si>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</si>
  <si>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</si>
  <si>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</si>
  <si>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</si>
  <si>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</si>
  <si>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</si>
  <si>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</si>
  <si>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</si>
  <si>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</si>
  <si>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</si>
  <si>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</si>
  <si>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</si>
  <si>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</si>
  <si>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</si>
  <si>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</si>
  <si>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</si>
  <si>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</si>
  <si>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</si>
  <si>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</si>
  <si>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</si>
  <si>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</si>
  <si>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</si>
  <si>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</si>
  <si>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</si>
  <si>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</si>
  <si>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</si>
  <si>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</si>
  <si>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</si>
  <si>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</si>
  <si>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</si>
  <si>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</si>
  <si>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</si>
  <si>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</si>
  <si>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</si>
  <si>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</si>
  <si>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</si>
  <si>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</si>
  <si>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</si>
  <si>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</si>
  <si>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</si>
  <si>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</si>
  <si>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</si>
  <si>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</si>
  <si>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</si>
  <si>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</si>
  <si>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</si>
  <si>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</si>
  <si>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</si>
  <si>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</si>
  <si>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</si>
  <si>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</si>
  <si>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</si>
  <si>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</si>
  <si>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</si>
  <si>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</si>
  <si>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</si>
  <si>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</si>
  <si>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</si>
  <si>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</si>
  <si>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</si>
  <si>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</si>
  <si>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</si>
  <si>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</si>
  <si>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</si>
  <si>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</si>
  <si>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</si>
  <si>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</si>
  <si>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</si>
  <si>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</si>
  <si>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</si>
  <si>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</si>
  <si>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</si>
  <si>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</si>
  <si>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</si>
  <si>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</si>
  <si>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</si>
  <si>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</si>
  <si>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</si>
  <si>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</si>
  <si>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</si>
  <si>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</si>
  <si>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</si>
  <si>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</si>
  <si>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</si>
  <si>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</si>
  <si>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</si>
  <si>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</si>
  <si>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</si>
  <si>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</si>
  <si>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</si>
  <si>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</si>
  <si>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</si>
  <si>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</si>
  <si>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</si>
  <si>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</si>
  <si>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</si>
  <si>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</si>
  <si>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</si>
  <si>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</si>
  <si>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</si>
  <si>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</si>
  <si>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</si>
  <si>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</si>
  <si>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</si>
  <si>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</si>
  <si>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</si>
  <si>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</si>
  <si>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</si>
  <si>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</si>
  <si>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</si>
  <si>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</si>
  <si>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</si>
  <si>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</si>
  <si>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</si>
  <si>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</si>
  <si>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</si>
  <si>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</si>
  <si>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</si>
  <si>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</si>
  <si>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</si>
  <si>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</si>
  <si>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</si>
  <si>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</si>
  <si>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</si>
  <si>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</si>
  <si>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</si>
  <si>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</si>
  <si>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</si>
  <si>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</si>
  <si>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</si>
  <si>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</si>
  <si>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</si>
  <si>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</si>
  <si>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</si>
  <si>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</si>
  <si>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</si>
  <si>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</si>
  <si>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</si>
  <si>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</si>
  <si>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</si>
  <si>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</si>
  <si>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</si>
  <si>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</si>
  <si>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</si>
  <si>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</si>
  <si>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</si>
  <si>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</si>
  <si>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</si>
  <si>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</si>
  <si>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</si>
  <si>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</si>
  <si>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</si>
  <si>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</si>
  <si>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</si>
  <si>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</si>
  <si>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</si>
  <si>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</si>
  <si>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</si>
  <si>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</si>
  <si>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</si>
  <si>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</si>
  <si>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</si>
  <si>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</si>
  <si>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</si>
  <si>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</si>
  <si>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</si>
  <si>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</si>
  <si>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</si>
  <si>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</si>
  <si>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</si>
  <si>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</si>
  <si>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</si>
  <si>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</si>
  <si>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</si>
  <si>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</si>
  <si>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</si>
  <si>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</si>
  <si>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</si>
  <si>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</si>
  <si>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</si>
  <si>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</si>
  <si>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</si>
  <si>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</si>
  <si>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</si>
  <si>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</si>
  <si>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</si>
  <si>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</si>
  <si>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</si>
  <si>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</si>
  <si>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</si>
  <si>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</si>
  <si>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</si>
  <si>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</si>
  <si>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</si>
  <si>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</si>
  <si>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</si>
  <si>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</si>
  <si>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</si>
  <si>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</si>
  <si>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</si>
  <si>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</si>
  <si>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</si>
  <si>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</si>
  <si>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</si>
  <si>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</si>
  <si>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</si>
  <si>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</si>
  <si>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</si>
  <si>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</si>
  <si>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</si>
  <si>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</si>
  <si>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</si>
  <si>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</si>
  <si>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</si>
  <si>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</si>
  <si>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</si>
  <si>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</si>
  <si>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</si>
  <si>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</si>
  <si>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</si>
  <si>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</si>
  <si>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</si>
  <si>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</si>
  <si>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</si>
  <si>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</si>
  <si>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</si>
  <si>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</si>
  <si>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</si>
  <si>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</si>
  <si>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</si>
  <si>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</si>
  <si>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</si>
  <si>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</si>
  <si>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</si>
  <si>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</si>
  <si>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</si>
  <si>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</si>
  <si>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</si>
  <si>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</si>
  <si>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</si>
  <si>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</si>
  <si>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</si>
  <si>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</si>
  <si>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</si>
  <si>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</si>
  <si>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</si>
  <si>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</si>
  <si>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</si>
  <si>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</si>
  <si>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</si>
  <si>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</si>
  <si>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</si>
  <si>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</si>
  <si>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</si>
  <si>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</si>
  <si>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</si>
  <si>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</si>
  <si>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</si>
  <si>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</si>
  <si>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</si>
  <si>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</si>
  <si>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</si>
  <si>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</si>
  <si>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</si>
  <si>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</si>
  <si>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</si>
  <si>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</si>
  <si>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</si>
  <si>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</si>
  <si>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</si>
  <si>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</si>
  <si>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</si>
  <si>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</si>
  <si>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</si>
  <si>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</si>
  <si>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</si>
  <si>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</si>
  <si>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</si>
  <si>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</si>
  <si>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</si>
  <si>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</si>
  <si>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</si>
  <si>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</si>
  <si>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</si>
  <si>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</si>
  <si>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</si>
  <si>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</si>
  <si>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</si>
  <si>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</si>
  <si>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</si>
  <si>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</si>
  <si>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</si>
  <si>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</si>
  <si>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</si>
  <si>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</si>
  <si>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</si>
  <si>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</si>
  <si>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</si>
  <si>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</si>
  <si>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</si>
  <si>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</si>
  <si>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</si>
  <si>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</si>
  <si>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</si>
  <si>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</si>
  <si>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</si>
  <si>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</si>
  <si>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</si>
  <si>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</si>
  <si>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</si>
  <si>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</si>
  <si>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</si>
  <si>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</si>
  <si>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</si>
  <si>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</si>
  <si>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</si>
  <si>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</si>
  <si>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</si>
  <si>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</si>
  <si>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</si>
  <si>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</si>
  <si>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</si>
  <si>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</si>
  <si>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</si>
  <si>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</si>
  <si>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</si>
  <si>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</si>
  <si>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</si>
  <si>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</si>
  <si>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</si>
  <si>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</si>
  <si>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</si>
  <si>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</si>
  <si>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</si>
  <si>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</si>
  <si>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</si>
  <si>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</si>
  <si>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</si>
  <si>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</si>
  <si>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</si>
  <si>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</si>
  <si>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</si>
  <si>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</si>
  <si>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</si>
  <si>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</si>
  <si>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</si>
  <si>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</si>
  <si>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</si>
  <si>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</si>
  <si>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</si>
  <si>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</si>
  <si>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</si>
  <si>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</si>
  <si>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</si>
  <si>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</si>
  <si>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</si>
  <si>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</si>
  <si>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</si>
  <si>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</si>
  <si>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</si>
  <si>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</si>
  <si>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</si>
  <si>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</si>
  <si>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</si>
  <si>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</si>
  <si>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</si>
  <si>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</si>
  <si>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</si>
  <si>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</si>
  <si>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</si>
  <si>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</si>
  <si>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</si>
  <si>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</si>
  <si>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</si>
  <si>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</si>
  <si>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</si>
  <si>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</si>
  <si>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</si>
  <si>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</si>
  <si>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</si>
  <si>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</si>
  <si>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</si>
  <si>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</si>
  <si>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</si>
  <si>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</si>
  <si>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</si>
  <si>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</si>
  <si>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</si>
  <si>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</si>
  <si>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</si>
  <si>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</si>
  <si>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</si>
  <si>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</si>
  <si>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</si>
  <si>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</si>
  <si>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</si>
  <si>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</si>
  <si>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</si>
  <si>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</si>
  <si>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</si>
  <si>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</si>
  <si>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</si>
  <si>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</si>
  <si>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</si>
  <si>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</si>
  <si>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</si>
  <si>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</si>
  <si>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</si>
  <si>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</si>
  <si>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</si>
  <si>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</si>
  <si>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</si>
  <si>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</si>
  <si>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</si>
  <si>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</si>
  <si>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</si>
  <si>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</si>
  <si>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</si>
  <si>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</si>
  <si>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</si>
  <si>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</si>
  <si>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</si>
  <si>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</si>
  <si>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</si>
  <si>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</si>
  <si>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</si>
  <si>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</si>
  <si>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</si>
  <si>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</si>
  <si>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</si>
  <si>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</si>
  <si>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</si>
  <si>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</si>
  <si>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</si>
  <si>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</si>
  <si>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</si>
  <si>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</si>
  <si>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</si>
  <si>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</si>
  <si>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</si>
  <si>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</si>
  <si>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</si>
  <si>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</si>
  <si>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</si>
  <si>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</si>
  <si>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</si>
  <si>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</si>
  <si>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</si>
  <si>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</si>
  <si>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</si>
  <si>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</si>
  <si>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</si>
  <si>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</si>
  <si>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</si>
  <si>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</si>
  <si>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</si>
  <si>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</si>
  <si>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</si>
  <si>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</si>
  <si>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</si>
  <si>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</si>
  <si>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</si>
  <si>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</si>
  <si>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</si>
  <si>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</si>
  <si>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</si>
  <si>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</si>
  <si>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</si>
  <si>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</si>
  <si>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</si>
  <si>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</si>
  <si>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</si>
  <si>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</si>
  <si>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</si>
  <si>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</si>
  <si>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</si>
  <si>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</si>
  <si>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</si>
  <si>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</si>
  <si>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</si>
  <si>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</si>
  <si>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</si>
  <si>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</si>
  <si>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</si>
  <si>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</si>
  <si>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</si>
  <si>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</si>
  <si>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</si>
  <si>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</si>
  <si>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</si>
  <si>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</si>
  <si>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</si>
  <si>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</si>
  <si>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</si>
  <si>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</si>
  <si>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</si>
  <si>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</si>
  <si>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</si>
  <si>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</si>
  <si>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</si>
  <si>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</si>
  <si>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</si>
  <si>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</si>
  <si>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</si>
  <si>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</si>
  <si>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</si>
  <si>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</si>
  <si>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</si>
  <si>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</si>
  <si>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</si>
  <si>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</si>
  <si>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</si>
  <si>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</si>
  <si>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</si>
  <si>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</si>
  <si>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</si>
  <si>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</si>
  <si>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</si>
  <si>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</si>
  <si>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</si>
  <si>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</si>
  <si>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</si>
  <si>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</si>
  <si>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</si>
  <si>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</si>
  <si>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</si>
  <si>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</si>
  <si>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</si>
  <si>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</si>
  <si>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</si>
  <si>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</si>
  <si>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</si>
  <si>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</si>
  <si>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</si>
  <si>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</si>
  <si>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</si>
  <si>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</si>
  <si>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</si>
  <si>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</si>
  <si>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</si>
  <si>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</si>
  <si>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</si>
  <si>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</si>
  <si>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</si>
  <si>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</si>
  <si>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</si>
  <si>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</si>
  <si>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</si>
  <si>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</si>
  <si>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</si>
  <si>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</si>
  <si>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</si>
  <si>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</si>
  <si>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</si>
  <si>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</si>
  <si>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</si>
  <si>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</si>
  <si>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</si>
  <si>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</si>
  <si>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</si>
  <si>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</si>
  <si>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</si>
  <si>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</si>
  <si>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</si>
  <si>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</si>
  <si>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</si>
  <si>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</si>
  <si>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</si>
  <si>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</si>
  <si>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</si>
  <si>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</si>
  <si>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</si>
  <si>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</si>
  <si>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</si>
  <si>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</si>
  <si>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</si>
  <si>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</si>
  <si>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</si>
  <si>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</si>
  <si>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</si>
  <si>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</si>
  <si>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</si>
  <si>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</si>
  <si>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</si>
  <si>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</si>
  <si>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</si>
  <si>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</si>
  <si>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</si>
  <si>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</si>
  <si>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</si>
  <si>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</si>
  <si>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</si>
  <si>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</si>
  <si>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</si>
  <si>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</si>
  <si>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</si>
  <si>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</si>
  <si>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</si>
  <si>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</si>
  <si>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</si>
  <si>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</si>
  <si>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</si>
  <si>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</si>
  <si>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</si>
  <si>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</si>
  <si>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</si>
  <si>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</si>
  <si>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</si>
  <si>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</si>
  <si>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</si>
  <si>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</si>
  <si>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</si>
  <si>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</si>
  <si>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</si>
  <si>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</si>
  <si>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</si>
  <si>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</si>
  <si>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</si>
  <si>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</si>
  <si>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</si>
  <si>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</si>
  <si>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</si>
  <si>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</si>
  <si>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</si>
  <si>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</si>
  <si>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</si>
  <si>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</si>
  <si>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</si>
  <si>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</si>
  <si>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</si>
  <si>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</si>
  <si>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</si>
  <si>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</si>
  <si>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</si>
  <si>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</si>
  <si>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</si>
  <si>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</si>
  <si>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</si>
  <si>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</si>
  <si>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</si>
  <si>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</si>
  <si>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</si>
  <si>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</si>
  <si>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</si>
  <si>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</si>
  <si>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</si>
  <si>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</si>
  <si>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</si>
  <si>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</si>
  <si>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</si>
  <si>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</si>
  <si>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</si>
  <si>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</si>
  <si>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</si>
  <si>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</si>
  <si>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</si>
  <si>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</si>
  <si>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</si>
  <si>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</si>
  <si>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</si>
  <si>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</si>
  <si>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</si>
  <si>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</si>
  <si>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</si>
  <si>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</si>
  <si>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</si>
  <si>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</si>
  <si>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</si>
  <si>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</si>
  <si>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</si>
  <si>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</si>
  <si>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</si>
  <si>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</si>
  <si>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</si>
  <si>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</si>
  <si>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</si>
  <si>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</si>
  <si>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</si>
  <si>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</si>
  <si>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</si>
  <si>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</si>
  <si>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</si>
  <si>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</si>
  <si>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</si>
  <si>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</si>
  <si>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</si>
  <si>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</si>
  <si>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</si>
  <si>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</si>
  <si>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</si>
  <si>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</si>
  <si>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</si>
  <si>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</si>
  <si>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</si>
  <si>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</si>
  <si>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</si>
  <si>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</si>
  <si>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</si>
  <si>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</si>
  <si>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</si>
  <si>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</si>
  <si>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</si>
  <si>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</si>
  <si>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</si>
  <si>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</si>
  <si>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</si>
  <si>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</si>
  <si>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</si>
  <si>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</si>
  <si>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</si>
  <si>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</si>
  <si>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</si>
  <si>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</si>
  <si>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</si>
  <si>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</si>
  <si>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</si>
  <si>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</si>
  <si>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</si>
  <si>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</si>
  <si>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</si>
  <si>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</si>
  <si>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</si>
  <si>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</si>
  <si>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</si>
  <si>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</si>
  <si>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</si>
  <si>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</si>
  <si>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</si>
  <si>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</si>
  <si>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</si>
  <si>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</si>
  <si>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</si>
  <si>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</si>
  <si>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</si>
  <si>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</si>
  <si>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</si>
  <si>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</si>
  <si>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</si>
  <si>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</si>
  <si>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</si>
  <si>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</si>
  <si>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</si>
  <si>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</si>
  <si>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</si>
  <si>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</si>
  <si>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</si>
  <si>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</si>
  <si>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</si>
  <si>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</si>
  <si>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</si>
  <si>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</si>
  <si>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</si>
  <si>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</si>
  <si>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</si>
  <si>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</si>
  <si>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</si>
  <si>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</si>
  <si>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</si>
  <si>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</si>
  <si>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</si>
  <si>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</si>
  <si>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</si>
  <si>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</si>
  <si>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</si>
  <si>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</si>
  <si>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</si>
  <si>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</si>
  <si>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</si>
  <si>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</si>
  <si>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</si>
  <si>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</si>
  <si>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</si>
  <si>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</si>
  <si>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</si>
  <si>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</si>
  <si>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</si>
  <si>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</si>
  <si>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</si>
  <si>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</si>
  <si>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</si>
  <si>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</si>
  <si>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</si>
  <si>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</si>
  <si>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</si>
  <si>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</si>
  <si>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</si>
  <si>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</si>
  <si>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</si>
  <si>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</si>
  <si>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</si>
  <si>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</si>
  <si>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</si>
  <si>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</si>
  <si>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</si>
  <si>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</si>
  <si>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</si>
  <si>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</si>
  <si>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</si>
  <si>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</si>
  <si>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</si>
  <si>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</si>
  <si>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</si>
  <si>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</si>
  <si>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</si>
  <si>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</si>
  <si>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</si>
  <si>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</si>
  <si>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</si>
  <si>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</si>
  <si>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</si>
  <si>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</si>
  <si>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</si>
  <si>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</si>
  <si>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</si>
  <si>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</si>
  <si>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</si>
  <si>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</si>
  <si>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</si>
  <si>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</si>
  <si>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</si>
  <si>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</si>
  <si>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</si>
  <si>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</si>
  <si>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</si>
  <si>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</si>
  <si>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</si>
  <si>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</si>
  <si>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</si>
  <si>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</si>
  <si>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</si>
  <si>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</si>
  <si>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</si>
  <si>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</si>
  <si>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</si>
  <si>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</si>
  <si>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</si>
  <si>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</si>
  <si>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</si>
  <si>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</si>
  <si>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</si>
  <si>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</si>
  <si>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</si>
  <si>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</si>
  <si>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</si>
  <si>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</si>
  <si>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</si>
  <si>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</si>
  <si>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</si>
  <si>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</si>
  <si>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</si>
  <si>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</si>
  <si>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</si>
  <si>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</si>
  <si>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</si>
  <si>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</si>
  <si>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</si>
  <si>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</si>
  <si>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</si>
  <si>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</si>
  <si>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</si>
  <si>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</si>
  <si>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</si>
  <si>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</si>
  <si>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</si>
  <si>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</si>
  <si>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</si>
  <si>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</si>
  <si>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</si>
  <si>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</si>
  <si>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</si>
  <si>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</si>
  <si>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</si>
  <si>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</si>
  <si>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</si>
  <si>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</si>
  <si>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</si>
  <si>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</si>
  <si>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</si>
  <si>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</si>
  <si>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</si>
  <si>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</si>
  <si>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</si>
  <si>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</si>
  <si>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</si>
  <si>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</si>
  <si>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</si>
  <si>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</si>
  <si>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</si>
  <si>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</si>
  <si>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</si>
  <si>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</si>
  <si>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</si>
  <si>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</si>
  <si>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</si>
  <si>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</si>
  <si>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</si>
  <si>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</si>
  <si>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</si>
  <si>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</si>
  <si>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</si>
  <si>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</si>
  <si>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</si>
  <si>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</si>
  <si>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</si>
  <si>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</si>
  <si>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</si>
  <si>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</si>
  <si>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</si>
  <si>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</si>
  <si>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</si>
  <si>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</si>
  <si>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</si>
  <si>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</si>
  <si>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</si>
  <si>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</si>
  <si>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</si>
  <si>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</si>
  <si>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</si>
  <si>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</si>
  <si>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</si>
  <si>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</si>
  <si>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</si>
  <si>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</si>
  <si>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</si>
  <si>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</si>
  <si>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</si>
  <si>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</si>
  <si>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</si>
  <si>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</si>
  <si>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</si>
  <si>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</si>
  <si>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</si>
  <si>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</si>
  <si>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</si>
  <si>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</si>
  <si>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</si>
  <si>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</si>
  <si>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</si>
  <si>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</si>
  <si>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</si>
  <si>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</si>
  <si>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</si>
  <si>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</si>
  <si>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</si>
  <si>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</si>
  <si>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</si>
  <si>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</si>
  <si>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</si>
  <si>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</si>
  <si>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</si>
  <si>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</si>
  <si>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</si>
  <si>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</si>
  <si>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</si>
  <si>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</si>
  <si>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</si>
  <si>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</si>
  <si>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</si>
  <si>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</si>
  <si>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</si>
  <si>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</si>
  <si>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</si>
  <si>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</si>
  <si>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</si>
  <si>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</si>
  <si>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</si>
  <si>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</si>
  <si>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</si>
  <si>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</si>
  <si>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</si>
  <si>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</si>
  <si>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</si>
  <si>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</si>
  <si>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</si>
  <si>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</si>
  <si>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</si>
  <si>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</si>
  <si>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</si>
  <si>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</si>
  <si>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</si>
  <si>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</si>
  <si>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</si>
  <si>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</si>
  <si>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</si>
  <si>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</si>
  <si>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</si>
  <si>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</si>
  <si>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</si>
  <si>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</si>
  <si>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</si>
  <si>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</si>
  <si>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</si>
  <si>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</si>
  <si>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</si>
  <si>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</si>
  <si>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</si>
  <si>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</si>
  <si>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</si>
  <si>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</si>
  <si>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</si>
  <si>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</si>
  <si>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</si>
  <si>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</si>
  <si>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</si>
  <si>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</si>
  <si>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</si>
  <si>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</si>
  <si>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</si>
  <si>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</si>
  <si>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</si>
  <si>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</si>
  <si>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</si>
  <si>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</si>
  <si>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</si>
  <si>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</si>
  <si>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</si>
  <si>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</si>
  <si>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</si>
  <si>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</si>
  <si>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</si>
  <si>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</si>
  <si>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</si>
  <si>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</si>
  <si>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</si>
  <si>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</si>
  <si>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</si>
  <si>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</si>
  <si>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</si>
  <si>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</si>
  <si>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</si>
  <si>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</si>
  <si>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</si>
  <si>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</si>
  <si>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</si>
  <si>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</si>
  <si>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</si>
  <si>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</si>
  <si>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</si>
  <si>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</si>
  <si>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</si>
  <si>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</si>
  <si>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</si>
  <si>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</si>
  <si>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</si>
  <si>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</si>
  <si>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</si>
  <si>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</si>
  <si>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</si>
  <si>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</si>
  <si>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</si>
  <si>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</si>
  <si>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</si>
  <si>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</si>
  <si>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</si>
  <si>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</si>
  <si>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</si>
  <si>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</si>
  <si>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</si>
  <si>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</si>
  <si>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</si>
  <si>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</si>
  <si>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</si>
  <si>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</si>
  <si>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</si>
  <si>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</si>
  <si>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</si>
  <si>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</si>
  <si>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</si>
  <si>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</si>
  <si>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</si>
  <si>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</si>
  <si>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</si>
  <si>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</si>
  <si>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</si>
  <si>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</si>
  <si>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</si>
  <si>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</si>
  <si>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</si>
  <si>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</si>
  <si>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</si>
  <si>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</si>
  <si>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</si>
  <si>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</si>
  <si>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</si>
  <si>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</si>
  <si>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</si>
  <si>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</si>
  <si>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</si>
  <si>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</si>
  <si>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</si>
  <si>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</si>
  <si>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</si>
  <si>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</si>
  <si>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</si>
  <si>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</si>
  <si>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</si>
  <si>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</si>
  <si>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</si>
  <si>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</si>
  <si>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</si>
  <si>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</si>
  <si>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</si>
  <si>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</si>
  <si>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</si>
  <si>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</si>
  <si>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</si>
  <si>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</si>
  <si>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</si>
  <si>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</si>
  <si>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</si>
  <si>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</si>
  <si>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</si>
  <si>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</si>
  <si>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</si>
  <si>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</si>
  <si>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</si>
  <si>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</si>
  <si>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</si>
  <si>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</si>
  <si>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</si>
  <si>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</si>
  <si>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</si>
  <si>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</si>
  <si>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</si>
  <si>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</si>
  <si>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</si>
  <si>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</si>
  <si>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</si>
  <si>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</si>
  <si>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</si>
  <si>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</si>
  <si>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</si>
  <si>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</si>
  <si>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</si>
  <si>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</si>
  <si>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</si>
  <si>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</si>
  <si>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</si>
  <si>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</si>
  <si>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</si>
  <si>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</si>
  <si>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</si>
  <si>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</si>
  <si>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</si>
  <si>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</si>
  <si>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</si>
  <si>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</si>
  <si>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</si>
  <si>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</si>
  <si>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</si>
  <si>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</si>
  <si>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</si>
  <si>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</si>
  <si>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</si>
  <si>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</si>
  <si>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</si>
  <si>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</si>
  <si>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</si>
  <si>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</si>
  <si>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</si>
  <si>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</si>
  <si>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</si>
  <si>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</si>
  <si>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</si>
  <si>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</si>
  <si>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</si>
  <si>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</si>
  <si>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</si>
  <si>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</si>
  <si>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</si>
  <si>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</si>
  <si>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</si>
  <si>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</si>
  <si>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</si>
  <si>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</si>
  <si>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</si>
  <si>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</si>
  <si>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</si>
  <si>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</si>
  <si>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</si>
  <si>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</si>
  <si>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</si>
  <si>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</si>
  <si>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</si>
  <si>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</si>
  <si>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</si>
  <si>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</si>
  <si>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</si>
  <si>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</si>
  <si>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</si>
  <si>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</si>
  <si>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</si>
  <si>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</si>
  <si>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</si>
  <si>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</si>
  <si>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</si>
  <si>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</si>
  <si>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</si>
  <si>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</si>
  <si>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</si>
  <si>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</si>
  <si>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</si>
  <si>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</si>
  <si>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</si>
  <si>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</si>
  <si>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</si>
  <si>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</si>
  <si>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</si>
  <si>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</si>
  <si>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</si>
  <si>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</si>
  <si>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</si>
  <si>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</si>
  <si>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</si>
  <si>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</si>
  <si>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</si>
  <si>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</si>
  <si>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</si>
  <si>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</si>
  <si>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</si>
  <si>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</si>
  <si>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</si>
  <si>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</si>
  <si>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</si>
  <si>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</si>
  <si>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</si>
  <si>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</si>
  <si>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</si>
  <si>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</si>
  <si>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</si>
  <si>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</si>
  <si>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</si>
  <si>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</si>
  <si>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</si>
  <si>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</si>
  <si>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</si>
  <si>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</si>
  <si>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</si>
  <si>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</si>
  <si>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</si>
  <si>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</si>
  <si>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</si>
  <si>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</si>
  <si>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</si>
  <si>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</si>
  <si>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</si>
  <si>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</si>
  <si>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</si>
  <si>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</si>
  <si>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</si>
  <si>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</si>
  <si>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</si>
  <si>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</si>
  <si>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</si>
  <si>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</si>
  <si>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</si>
  <si>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</si>
  <si>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</si>
  <si>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</si>
  <si>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</si>
  <si>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</si>
  <si>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</si>
  <si>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</si>
  <si>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</si>
  <si>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</si>
  <si>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</si>
  <si>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</si>
  <si>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</si>
  <si>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</si>
  <si>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</si>
  <si>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</si>
  <si>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</si>
  <si>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</si>
  <si>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</si>
  <si>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</si>
  <si>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</si>
  <si>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</si>
  <si>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</si>
  <si>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</si>
  <si>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</si>
  <si>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</si>
  <si>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</si>
  <si>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</si>
  <si>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</si>
  <si>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</si>
  <si>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</si>
  <si>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</si>
  <si>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</si>
  <si>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</si>
  <si>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</si>
  <si>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</si>
  <si>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</si>
  <si>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</si>
  <si>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</si>
  <si>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</si>
  <si>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</si>
  <si>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</si>
  <si>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</si>
  <si>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</si>
  <si>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</si>
  <si>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</si>
  <si>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</si>
  <si>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</si>
  <si>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</si>
  <si>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</si>
  <si>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</si>
  <si>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</si>
  <si>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</si>
  <si>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</si>
  <si>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</si>
  <si>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</si>
  <si>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</si>
  <si>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</si>
  <si>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</si>
  <si>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</si>
  <si>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</si>
  <si>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</si>
  <si>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</si>
  <si>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</si>
  <si>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</si>
  <si>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</si>
  <si>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</si>
  <si>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</si>
  <si>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</si>
  <si>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</si>
  <si>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</si>
  <si>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</si>
  <si>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</si>
  <si>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</si>
  <si>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</si>
  <si>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</si>
  <si>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</si>
  <si>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</si>
  <si>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</si>
  <si>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</si>
  <si>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</si>
  <si>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</si>
  <si>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</si>
  <si>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</si>
  <si>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</si>
  <si>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</si>
  <si>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</si>
  <si>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</si>
  <si>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</si>
  <si>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</si>
  <si>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</si>
  <si>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</si>
  <si>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</si>
  <si>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</si>
  <si>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</si>
  <si>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</si>
  <si>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</si>
  <si>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</si>
  <si>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</si>
  <si>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</si>
  <si>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</si>
  <si>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</si>
  <si>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</si>
  <si>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</si>
  <si>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</si>
  <si>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</si>
  <si>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</si>
  <si>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</si>
  <si>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</si>
  <si>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</si>
  <si>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</si>
  <si>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</si>
  <si>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</si>
  <si>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</si>
  <si>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</si>
  <si>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</si>
  <si>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</si>
  <si>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</si>
  <si>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</si>
  <si>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</si>
  <si>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</si>
  <si>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</si>
  <si>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</si>
  <si>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</si>
  <si>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</si>
  <si>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</si>
  <si>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</si>
  <si>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</si>
  <si>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</si>
  <si>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</si>
  <si>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</si>
  <si>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</si>
  <si>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</si>
  <si>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</si>
  <si>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</si>
  <si>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</si>
  <si>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</si>
  <si>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</si>
  <si>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</si>
  <si>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</si>
  <si>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</si>
  <si>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</si>
  <si>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</si>
  <si>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</si>
  <si>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</si>
  <si>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</si>
  <si>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</si>
  <si>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</si>
  <si>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</si>
  <si>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</si>
  <si>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</si>
  <si>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</si>
  <si>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</si>
  <si>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</si>
  <si>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</si>
  <si>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</si>
  <si>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</si>
  <si>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</si>
  <si>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</si>
  <si>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</si>
  <si>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</si>
  <si>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</si>
  <si>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</si>
  <si>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</si>
  <si>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</si>
  <si>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</si>
  <si>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</si>
  <si>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</si>
  <si>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</si>
  <si>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</si>
  <si>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</si>
  <si>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</si>
  <si>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</si>
  <si>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</si>
  <si>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</si>
  <si>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</si>
  <si>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</si>
  <si>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</si>
  <si>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</si>
  <si>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</si>
  <si>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</si>
  <si>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</si>
  <si>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</si>
  <si>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</si>
  <si>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</si>
  <si>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</si>
  <si>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</si>
  <si>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</si>
  <si>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</si>
  <si>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</si>
  <si>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</si>
  <si>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</si>
  <si>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</si>
  <si>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</si>
  <si>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</si>
  <si>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</si>
  <si>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</si>
  <si>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</si>
  <si>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</si>
  <si>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</si>
  <si>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</si>
  <si>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</si>
  <si>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</si>
  <si>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</si>
  <si>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</si>
  <si>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</si>
  <si>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</si>
  <si>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</si>
  <si>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</si>
  <si>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</si>
  <si>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</si>
  <si>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</si>
  <si>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</si>
  <si>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</si>
  <si>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</si>
  <si>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</si>
  <si>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</si>
  <si>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</si>
  <si>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</si>
  <si>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</si>
  <si>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</si>
  <si>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</si>
  <si>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</si>
  <si>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</si>
  <si>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</si>
  <si>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</si>
  <si>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</si>
  <si>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</si>
  <si>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</si>
  <si>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</si>
  <si>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</si>
  <si>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</si>
  <si>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</si>
  <si>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</si>
  <si>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</si>
  <si>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</si>
  <si>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</si>
  <si>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</si>
  <si>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</si>
  <si>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</si>
  <si>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</si>
  <si>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</si>
  <si>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</si>
  <si>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</si>
  <si>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</si>
  <si>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</si>
  <si>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</si>
  <si>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</si>
  <si>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</si>
  <si>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</si>
  <si>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</si>
  <si>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</si>
  <si>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</si>
  <si>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</si>
  <si>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</si>
  <si>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</si>
  <si>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</si>
  <si>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</si>
  <si>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</si>
  <si>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</si>
  <si>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</si>
  <si>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</si>
  <si>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</si>
  <si>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</si>
  <si>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</si>
  <si>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</si>
  <si>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</si>
  <si>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</si>
  <si>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</si>
  <si>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</si>
  <si>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</si>
  <si>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</si>
  <si>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</si>
  <si>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</si>
  <si>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</si>
  <si>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</si>
  <si>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</si>
  <si>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</si>
  <si>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</si>
  <si>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</si>
  <si>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</si>
  <si>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</si>
  <si>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</si>
  <si>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</si>
  <si>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</si>
  <si>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</si>
  <si>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</si>
  <si>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</si>
  <si>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</si>
  <si>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</si>
  <si>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</si>
  <si>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</si>
  <si>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</si>
  <si>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</si>
  <si>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</si>
  <si>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</si>
  <si>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</si>
  <si>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</si>
  <si>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</si>
  <si>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</si>
  <si>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</si>
  <si>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</si>
  <si>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</si>
  <si>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</si>
  <si>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</si>
  <si>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</si>
  <si>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</si>
  <si>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</si>
  <si>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</si>
  <si>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</si>
  <si>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</si>
  <si>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</si>
  <si>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</si>
  <si>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</si>
  <si>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</si>
  <si>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</si>
  <si>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</si>
  <si>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</si>
  <si>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</si>
  <si>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</si>
  <si>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</si>
  <si>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</si>
  <si>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</si>
  <si>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</si>
  <si>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</si>
  <si>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</si>
  <si>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</si>
  <si>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</si>
  <si>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</si>
  <si>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</si>
  <si>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</si>
  <si>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</si>
  <si>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</si>
  <si>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</si>
  <si>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</si>
  <si>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</si>
  <si>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</si>
  <si>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</si>
  <si>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</si>
  <si>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</si>
  <si>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</si>
  <si>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</si>
  <si>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</si>
  <si>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</si>
  <si>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</si>
  <si>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</si>
  <si>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</si>
  <si>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</si>
  <si>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</si>
  <si>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</si>
  <si>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</si>
  <si>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</si>
  <si>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</si>
  <si>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</si>
  <si>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</si>
  <si>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</si>
  <si>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</si>
  <si>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</si>
  <si>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</si>
  <si>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</si>
  <si>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</si>
  <si>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</si>
  <si>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</si>
  <si>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</si>
  <si>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</si>
  <si>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</si>
  <si>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</si>
  <si>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</si>
  <si>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</si>
  <si>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</si>
  <si>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</si>
  <si>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</si>
  <si>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</si>
  <si>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</si>
  <si>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</si>
  <si>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</si>
  <si>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</si>
  <si>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</si>
  <si>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</si>
  <si>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</si>
  <si>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</si>
  <si>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</si>
  <si>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</si>
  <si>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</si>
  <si>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</si>
  <si>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</si>
  <si>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</si>
  <si>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</si>
  <si>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</si>
  <si>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</si>
  <si>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</si>
  <si>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</si>
  <si>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</si>
  <si>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</si>
  <si>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</si>
  <si>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</si>
  <si>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</si>
  <si>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</si>
  <si>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</si>
  <si>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</si>
  <si>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</si>
  <si>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</si>
  <si>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</si>
  <si>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</si>
  <si>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</si>
  <si>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</si>
  <si>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</si>
  <si>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</si>
  <si>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</si>
  <si>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</si>
  <si>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</si>
  <si>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</si>
  <si>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</si>
  <si>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</si>
  <si>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</si>
  <si>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</si>
  <si>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</si>
  <si>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</si>
  <si>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</si>
  <si>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</si>
  <si>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</si>
  <si>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</si>
  <si>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</si>
  <si>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</si>
  <si>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</si>
  <si>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</si>
  <si>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</si>
  <si>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</si>
  <si>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</si>
  <si>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</si>
  <si>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</si>
  <si>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</si>
  <si>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</si>
  <si>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</si>
  <si>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</si>
  <si>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</si>
  <si>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</si>
  <si>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</si>
  <si>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</si>
  <si>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</si>
  <si>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</si>
  <si>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</si>
  <si>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</si>
  <si>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</si>
  <si>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</si>
  <si>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</si>
  <si>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</si>
  <si>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</si>
  <si>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</si>
  <si>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</si>
  <si>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</si>
  <si>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</si>
  <si>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</si>
  <si>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</si>
  <si>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</si>
  <si>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</si>
  <si>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</si>
  <si>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</si>
  <si>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</si>
  <si>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</si>
  <si>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</si>
  <si>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</si>
  <si>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</si>
  <si>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</si>
  <si>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</si>
  <si>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</si>
  <si>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</si>
  <si>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</si>
  <si>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</si>
  <si>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</si>
  <si>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</si>
  <si>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</si>
  <si>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</si>
  <si>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</si>
  <si>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</si>
  <si>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</si>
  <si>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</si>
  <si>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</si>
  <si>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</si>
  <si>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</si>
  <si>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</si>
  <si>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</si>
  <si>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</si>
  <si>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</si>
  <si>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</si>
  <si>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</si>
  <si>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</si>
  <si>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</si>
  <si>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</si>
  <si>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</si>
  <si>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</si>
  <si>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</si>
  <si>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</si>
  <si>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</si>
  <si>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</si>
  <si>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</si>
  <si>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</si>
  <si>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</si>
  <si>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</si>
  <si>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</si>
  <si>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</si>
  <si>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</si>
  <si>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</si>
  <si>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</si>
  <si>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</si>
  <si>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</si>
  <si>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</si>
  <si>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</si>
  <si>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</si>
  <si>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</si>
  <si>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</si>
  <si>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</si>
  <si>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</si>
  <si>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</si>
  <si>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</si>
  <si>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</si>
  <si>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</si>
  <si>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</si>
  <si>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</si>
  <si>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</si>
  <si>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</si>
  <si>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</si>
  <si>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</si>
  <si>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</si>
  <si>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</si>
  <si>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</si>
  <si>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</si>
  <si>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</si>
  <si>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</si>
  <si>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</si>
  <si>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</si>
  <si>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</si>
  <si>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</si>
  <si>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</si>
  <si>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</si>
  <si>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</si>
  <si>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</si>
  <si>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</si>
  <si>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</si>
  <si>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</si>
  <si>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</si>
  <si>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</si>
  <si>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</si>
  <si>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</si>
  <si>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</si>
  <si>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</si>
  <si>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</si>
  <si>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</si>
  <si>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</si>
  <si>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</si>
  <si>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</si>
  <si>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</si>
  <si>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</si>
  <si>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</si>
  <si>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</si>
  <si>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</si>
  <si>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</si>
  <si>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</si>
  <si>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</si>
  <si>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</si>
  <si>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</si>
  <si>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</si>
  <si>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</si>
  <si>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</si>
  <si>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</si>
  <si>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</si>
  <si>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</si>
  <si>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</si>
  <si>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</si>
  <si>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</si>
  <si>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</si>
  <si>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</si>
  <si>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</si>
  <si>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</si>
  <si>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</si>
  <si>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</si>
  <si>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</si>
  <si>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</si>
  <si>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</si>
  <si>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</si>
  <si>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</si>
  <si>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</si>
  <si>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</si>
  <si>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</si>
  <si>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</si>
  <si>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</si>
  <si>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</si>
  <si>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</si>
  <si>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</si>
  <si>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</si>
  <si>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</si>
  <si>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</si>
  <si>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</si>
  <si>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</si>
  <si>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</si>
  <si>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</si>
  <si>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</si>
  <si>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</si>
  <si>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</si>
  <si>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</si>
  <si>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</si>
  <si>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</si>
  <si>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</si>
  <si>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</si>
  <si>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</si>
  <si>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</si>
  <si>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</si>
  <si>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</si>
  <si>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</si>
  <si>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</si>
  <si>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</si>
  <si>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</si>
  <si>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</si>
  <si>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</si>
  <si>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</si>
  <si>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</si>
  <si>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</si>
  <si>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</si>
  <si>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</si>
  <si>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</si>
  <si>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</si>
  <si>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</si>
  <si>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</si>
  <si>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</si>
  <si>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</si>
  <si>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</si>
  <si>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</si>
  <si>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</si>
  <si>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</si>
  <si>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</si>
  <si>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</si>
  <si>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</si>
  <si>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</si>
  <si>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</si>
  <si>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</si>
  <si>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</si>
  <si>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</si>
  <si>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</si>
  <si>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</si>
  <si>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</si>
  <si>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</si>
  <si>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</si>
  <si>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</si>
  <si>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</si>
  <si>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</si>
  <si>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</si>
  <si>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</si>
  <si>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</si>
  <si>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</si>
  <si>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</si>
  <si>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</si>
  <si>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</si>
  <si>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</si>
  <si>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</si>
  <si>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</si>
  <si>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</si>
  <si>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</si>
  <si>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</si>
  <si>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</si>
  <si>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</si>
  <si>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</si>
  <si>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</si>
  <si>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</si>
  <si>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</si>
  <si>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</si>
  <si>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</si>
  <si>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</si>
  <si>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</si>
  <si>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</si>
  <si>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</si>
  <si>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</si>
  <si>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</si>
  <si>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</si>
  <si>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</si>
  <si>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</si>
  <si>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</si>
  <si>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</si>
  <si>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</si>
  <si>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</si>
  <si>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</si>
  <si>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</si>
  <si>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</si>
  <si>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</si>
  <si>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</si>
  <si>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</si>
  <si>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</si>
  <si>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</si>
  <si>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</si>
  <si>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</si>
  <si>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</si>
  <si>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</si>
  <si>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</si>
  <si>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</si>
  <si>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</si>
  <si>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</si>
  <si>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</si>
  <si>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</si>
  <si>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</si>
  <si>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</si>
  <si>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</si>
  <si>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</si>
  <si>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</si>
  <si>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</si>
  <si>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</si>
  <si>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</si>
  <si>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</si>
  <si>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</si>
  <si>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</si>
  <si>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</si>
  <si>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</si>
  <si>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</si>
  <si>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</si>
  <si>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</si>
  <si>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</si>
  <si>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</si>
  <si>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</si>
  <si>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</si>
  <si>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</si>
  <si>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</si>
  <si>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</si>
  <si>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</si>
  <si>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</si>
  <si>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</si>
  <si>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</si>
  <si>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</si>
  <si>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</si>
  <si>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</si>
  <si>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</si>
  <si>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</si>
  <si>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</si>
  <si>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</si>
  <si>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</si>
  <si>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</si>
  <si>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</si>
  <si>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</si>
  <si>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</si>
  <si>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</si>
  <si>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</si>
  <si>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</si>
  <si>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</si>
  <si>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</si>
  <si>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</si>
  <si>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</si>
  <si>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</si>
  <si>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</si>
  <si>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</si>
  <si>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</si>
  <si>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</si>
  <si>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</si>
  <si>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</si>
  <si>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</si>
  <si>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</si>
  <si>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</si>
  <si>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</si>
  <si>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</si>
  <si>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</si>
  <si>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</si>
  <si>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</si>
  <si>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</si>
  <si>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</si>
  <si>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</si>
  <si>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</si>
  <si>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</si>
  <si>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</si>
  <si>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</si>
  <si>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</si>
  <si>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</si>
  <si>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</si>
  <si>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</si>
  <si>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</si>
  <si>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</si>
  <si>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</si>
  <si>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</si>
  <si>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</si>
  <si>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</si>
  <si>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</si>
  <si>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</si>
  <si>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</si>
  <si>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</si>
  <si>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</si>
  <si>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</si>
  <si>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</si>
  <si>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</si>
  <si>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</si>
  <si>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</si>
  <si>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</si>
  <si>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</si>
  <si>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</si>
  <si>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</si>
  <si>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</si>
  <si>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</si>
  <si>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</si>
  <si>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</si>
  <si>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</si>
  <si>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</si>
  <si>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</si>
  <si>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</si>
  <si>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</si>
  <si>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</si>
  <si>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</si>
  <si>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</si>
  <si>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</si>
  <si>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</si>
  <si>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</si>
  <si>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</si>
  <si>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</si>
  <si>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</si>
  <si>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</si>
  <si>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</si>
  <si>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</si>
  <si>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</si>
  <si>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</si>
  <si>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</si>
  <si>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</si>
  <si>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</si>
  <si>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</si>
  <si>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</si>
  <si>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</si>
  <si>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</si>
  <si>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</si>
  <si>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</si>
  <si>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</si>
  <si>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</si>
  <si>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</si>
  <si>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</si>
  <si>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</si>
  <si>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</si>
  <si>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</si>
  <si>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</si>
  <si>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</si>
  <si>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</si>
  <si>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</si>
  <si>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</si>
  <si>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</si>
  <si>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</si>
  <si>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</si>
  <si>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</si>
  <si>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</si>
  <si>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</si>
  <si>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</si>
  <si>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</si>
  <si>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</si>
  <si>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</si>
  <si>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</si>
  <si>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</si>
  <si>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</si>
  <si>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</si>
  <si>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</si>
  <si>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</si>
  <si>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</si>
  <si>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</si>
  <si>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</si>
  <si>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</si>
  <si>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</si>
  <si>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</si>
  <si>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</si>
  <si>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</si>
  <si>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</si>
  <si>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</si>
  <si>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</si>
  <si>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</si>
  <si>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</si>
  <si>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</si>
  <si>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</si>
  <si>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</si>
  <si>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</si>
  <si>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</si>
  <si>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</si>
  <si>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</si>
  <si>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</si>
  <si>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</si>
  <si>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</si>
  <si>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</si>
  <si>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</si>
  <si>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</si>
  <si>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</si>
  <si>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</si>
  <si>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</si>
  <si>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</si>
  <si>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</si>
  <si>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</si>
  <si>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</si>
  <si>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</si>
  <si>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</si>
  <si>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</si>
  <si>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</si>
  <si>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</si>
  <si>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</si>
  <si>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</si>
  <si>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</si>
  <si>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</si>
  <si>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</si>
  <si>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</si>
  <si>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</si>
  <si>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</si>
  <si>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</si>
  <si>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</si>
  <si>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</si>
  <si>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</si>
  <si>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</si>
  <si>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</si>
  <si>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</si>
  <si>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</si>
  <si>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</si>
  <si>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</si>
  <si>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</si>
  <si>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</si>
  <si>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</si>
  <si>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</si>
  <si>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</si>
  <si>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</si>
  <si>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</si>
  <si>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</si>
  <si>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</si>
  <si>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</si>
  <si>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</si>
  <si>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</si>
  <si>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</si>
  <si>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</si>
  <si>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</si>
  <si>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</si>
  <si>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</si>
  <si>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</si>
  <si>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</si>
  <si>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</si>
  <si>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</si>
  <si>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</si>
  <si>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</si>
  <si>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</si>
  <si>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</si>
  <si>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</si>
  <si>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</si>
  <si>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</si>
  <si>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</si>
  <si>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</si>
  <si>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</si>
  <si>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</si>
  <si>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</si>
  <si>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</si>
  <si>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</si>
  <si>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</si>
  <si>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</si>
  <si>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</si>
  <si>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</si>
  <si>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</si>
  <si>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</si>
  <si>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</si>
  <si>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</si>
  <si>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</si>
  <si>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</si>
  <si>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</si>
  <si>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</si>
  <si>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</si>
  <si>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</si>
  <si>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</si>
  <si>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</si>
  <si>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</si>
  <si>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</si>
  <si>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</si>
  <si>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</si>
  <si>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</si>
  <si>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</si>
  <si>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</si>
  <si>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</si>
  <si>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</si>
  <si>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</si>
  <si>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</si>
  <si>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</si>
  <si>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</si>
  <si>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</si>
  <si>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</si>
  <si>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</si>
  <si>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</si>
  <si>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</si>
  <si>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</si>
  <si>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</si>
  <si>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</si>
  <si>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</si>
  <si>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</si>
  <si>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</si>
  <si>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</si>
  <si>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</si>
  <si>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</si>
  <si>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</si>
  <si>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</si>
  <si>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</si>
  <si>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</si>
  <si>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</si>
  <si>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</si>
  <si>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</si>
  <si>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</si>
  <si>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</si>
  <si>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</si>
  <si>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</si>
  <si>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</si>
  <si>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</si>
  <si>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</si>
  <si>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</si>
  <si>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</si>
  <si>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</si>
  <si>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</si>
  <si>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</si>
  <si>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</si>
  <si>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</si>
  <si>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</si>
  <si>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</si>
  <si>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</si>
  <si>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</si>
  <si>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</si>
  <si>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</si>
  <si>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</si>
  <si>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</si>
  <si>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</si>
  <si>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</si>
  <si>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</si>
  <si>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</si>
  <si>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</si>
  <si>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</si>
  <si>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</si>
  <si>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</si>
  <si>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</si>
  <si>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</si>
  <si>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</si>
  <si>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</si>
  <si>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</si>
  <si>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</si>
  <si>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</si>
  <si>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</si>
  <si>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</si>
  <si>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</si>
  <si>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</si>
  <si>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</si>
  <si>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</si>
  <si>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</si>
  <si>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</si>
  <si>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</si>
  <si>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</si>
  <si>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</si>
  <si>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</si>
  <si>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</si>
  <si>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</si>
  <si>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</si>
  <si>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</si>
  <si>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</si>
  <si>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</si>
  <si>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</si>
  <si>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</si>
  <si>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</si>
  <si>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</si>
  <si>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</si>
  <si>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</si>
  <si>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</si>
  <si>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</si>
  <si>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</si>
  <si>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</si>
  <si>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</si>
  <si>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</si>
  <si>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</si>
  <si>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</si>
  <si>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</si>
  <si>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</si>
  <si>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</si>
  <si>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</si>
  <si>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</si>
  <si>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</si>
  <si>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</si>
  <si>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</si>
  <si>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</si>
  <si>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</si>
  <si>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</si>
  <si>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</si>
  <si>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</si>
  <si>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</si>
  <si>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</si>
  <si>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</si>
  <si>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</si>
  <si>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</si>
  <si>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</si>
  <si>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</si>
  <si>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</si>
  <si>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</si>
  <si>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</si>
  <si>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</si>
  <si>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</si>
  <si>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</si>
  <si>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</si>
  <si>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</si>
  <si>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</si>
  <si>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</si>
  <si>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</si>
  <si>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</si>
  <si>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</si>
  <si>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</si>
  <si>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</si>
  <si>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</si>
  <si>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</si>
  <si>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</si>
  <si>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</si>
  <si>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</si>
  <si>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</si>
  <si>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</si>
  <si>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</si>
  <si>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</si>
  <si>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</si>
  <si>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</si>
  <si>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</si>
  <si>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</si>
  <si>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</si>
  <si>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</si>
  <si>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</si>
  <si>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</si>
  <si>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</si>
  <si>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</si>
  <si>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</si>
  <si>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</si>
  <si>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</si>
  <si>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</si>
  <si>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</si>
  <si>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</si>
  <si>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</si>
  <si>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</si>
  <si>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</si>
  <si>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</si>
  <si>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</si>
  <si>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</si>
  <si>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</si>
  <si>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</si>
  <si>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</si>
  <si>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</si>
  <si>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</si>
  <si>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</si>
  <si>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</si>
  <si>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</si>
  <si>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</si>
  <si>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</si>
  <si>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</si>
  <si>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</si>
  <si>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</si>
  <si>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</si>
  <si>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</si>
  <si>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</si>
  <si>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</si>
  <si>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</si>
  <si>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</si>
  <si>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</si>
  <si>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</si>
  <si>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</si>
  <si>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</si>
  <si>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</si>
  <si>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</si>
  <si>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</si>
  <si>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</si>
  <si>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</si>
  <si>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</si>
  <si>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</si>
  <si>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</si>
  <si>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</si>
  <si>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</si>
  <si>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</si>
  <si>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</si>
  <si>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</si>
  <si>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</si>
  <si>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</si>
  <si>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</si>
  <si>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</si>
  <si>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</si>
  <si>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</si>
  <si>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</si>
  <si>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</si>
  <si>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</si>
  <si>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</si>
  <si>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</si>
  <si>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</si>
  <si>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</si>
  <si>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</si>
  <si>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</si>
  <si>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</si>
  <si>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</si>
  <si>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</si>
  <si>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</si>
  <si>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</si>
  <si>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</si>
  <si>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</si>
  <si>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</si>
  <si>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</si>
  <si>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</si>
  <si>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</si>
  <si>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</si>
  <si>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</si>
  <si>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</si>
  <si>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</si>
  <si>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</si>
  <si>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</si>
  <si>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</si>
  <si>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</si>
  <si>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</si>
  <si>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</si>
  <si>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</si>
  <si>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</si>
  <si>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</si>
  <si>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</si>
  <si>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</si>
  <si>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</si>
  <si>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</si>
  <si>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</si>
  <si>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</si>
  <si>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</si>
  <si>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</si>
  <si>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</si>
  <si>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</si>
  <si>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</si>
  <si>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</si>
  <si>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</si>
  <si>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</si>
  <si>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</si>
  <si>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</si>
  <si>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</si>
  <si>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</si>
  <si>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</si>
  <si>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</si>
  <si>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</si>
  <si>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</si>
  <si>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</si>
  <si>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</si>
  <si>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</si>
  <si>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</si>
  <si>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</si>
  <si>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</si>
  <si>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</si>
  <si>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</si>
  <si>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</si>
  <si>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</si>
  <si>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</si>
  <si>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</si>
  <si>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</si>
  <si>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</si>
  <si>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</si>
  <si>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</si>
  <si>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</si>
  <si>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</si>
  <si>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</si>
  <si>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</si>
  <si>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</si>
  <si>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</si>
  <si>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</si>
  <si>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</si>
  <si>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</si>
  <si>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</si>
  <si>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</si>
  <si>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</si>
  <si>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</si>
  <si>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</si>
  <si>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</si>
  <si>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</si>
  <si>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</si>
  <si>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</si>
  <si>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</si>
  <si>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</si>
  <si>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</si>
  <si>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</si>
  <si>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</si>
  <si>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</si>
  <si>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</si>
  <si>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</si>
  <si>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</si>
  <si>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</si>
  <si>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</si>
  <si>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</si>
  <si>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</si>
  <si>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</si>
  <si>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</si>
  <si>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</si>
  <si>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</si>
  <si>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</si>
  <si>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</si>
  <si>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</si>
  <si>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</si>
  <si>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</si>
  <si>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</si>
  <si>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</si>
  <si>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</si>
  <si>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</si>
  <si>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</si>
  <si>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</si>
  <si>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</si>
  <si>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</si>
  <si>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</si>
  <si>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</si>
  <si>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</si>
  <si>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</si>
  <si>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</si>
  <si>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</si>
  <si>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</si>
  <si>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</si>
  <si>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</si>
  <si>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</si>
  <si>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</si>
  <si>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</si>
  <si>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</si>
  <si>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</si>
  <si>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</si>
  <si>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</si>
  <si>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</si>
  <si>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</si>
  <si>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</si>
  <si>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</si>
  <si>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</si>
  <si>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</si>
  <si>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</si>
  <si>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</si>
  <si>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</si>
  <si>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</si>
  <si>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</si>
  <si>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</si>
  <si>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</si>
  <si>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</si>
  <si>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</si>
  <si>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</si>
  <si>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</si>
  <si>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</si>
  <si>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</si>
  <si>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</si>
  <si>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</si>
  <si>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</si>
  <si>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</si>
  <si>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</si>
  <si>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</si>
  <si>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</si>
  <si>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</si>
  <si>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</si>
  <si>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</si>
  <si>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</si>
  <si>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</si>
  <si>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</si>
  <si>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</si>
  <si>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</si>
  <si>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</si>
  <si>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</si>
  <si>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</si>
  <si>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</si>
  <si>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</si>
  <si>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</si>
  <si>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</si>
  <si>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</si>
  <si>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</si>
  <si>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</si>
  <si>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</si>
  <si>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</si>
  <si>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</si>
  <si>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</si>
  <si>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</si>
  <si>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</si>
  <si>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</si>
  <si>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</si>
  <si>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</si>
  <si>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</si>
  <si>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</si>
  <si>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</si>
  <si>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</si>
  <si>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</si>
  <si>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</si>
  <si>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</si>
  <si>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</si>
  <si>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</si>
  <si>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</si>
  <si>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</si>
  <si>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</si>
  <si>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</si>
  <si>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</si>
  <si>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</si>
  <si>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</si>
  <si>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</si>
  <si>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</si>
  <si>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</si>
  <si>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</si>
  <si>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</si>
  <si>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</si>
  <si>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</si>
  <si>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</si>
  <si>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</si>
  <si>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</si>
  <si>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</si>
  <si>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</si>
  <si>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</si>
  <si>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</si>
  <si>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</si>
  <si>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</si>
  <si>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</si>
  <si>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</si>
  <si>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</si>
  <si>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</si>
  <si>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</si>
  <si>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</si>
  <si>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</si>
  <si>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</si>
  <si>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</si>
  <si>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</si>
  <si>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</si>
  <si>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</si>
  <si>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</si>
  <si>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</si>
  <si>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</si>
  <si>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</si>
  <si>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</si>
  <si>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</si>
  <si>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</si>
  <si>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</si>
  <si>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</si>
  <si>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</si>
  <si>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</si>
  <si>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</si>
  <si>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</si>
  <si>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</si>
  <si>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</si>
  <si>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</si>
  <si>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</si>
  <si>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</si>
  <si>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</si>
  <si>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</si>
  <si>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</si>
  <si>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</si>
  <si>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</si>
  <si>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</si>
  <si>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</si>
  <si>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</si>
  <si>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</si>
  <si>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</si>
  <si>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</si>
  <si>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</si>
  <si>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</si>
  <si>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</si>
  <si>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</si>
  <si>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</si>
  <si>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</si>
  <si>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</si>
  <si>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</si>
  <si>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</si>
  <si>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</si>
  <si>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</si>
  <si>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</si>
  <si>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</si>
  <si>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</si>
  <si>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</si>
  <si>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</si>
  <si>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</si>
  <si>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</si>
  <si>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</si>
  <si>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</si>
  <si>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</si>
  <si>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</si>
  <si>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</si>
  <si>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</si>
  <si>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</si>
  <si>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</si>
  <si>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</si>
  <si>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</si>
  <si>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</si>
  <si>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</si>
  <si>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</si>
  <si>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</si>
  <si>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</si>
  <si>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</si>
  <si>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</si>
  <si>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</si>
  <si>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</si>
  <si>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</si>
  <si>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</si>
  <si>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</si>
  <si>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</si>
  <si>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</si>
  <si>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</si>
  <si>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</si>
  <si>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</si>
  <si>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</si>
  <si>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</si>
  <si>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</si>
  <si>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</si>
  <si>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</si>
  <si>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</si>
  <si>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</si>
  <si>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</si>
  <si>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</si>
  <si>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</si>
  <si>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</si>
  <si>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</si>
  <si>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</si>
  <si>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</si>
  <si>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</si>
  <si>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</si>
  <si>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</si>
  <si>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</si>
  <si>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</si>
  <si>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</si>
  <si>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</si>
  <si>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</si>
  <si>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</si>
  <si>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</si>
  <si>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</si>
  <si>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</si>
  <si>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</si>
  <si>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</si>
  <si>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</si>
  <si>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</si>
  <si>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</si>
  <si>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</si>
  <si>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</si>
  <si>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</si>
  <si>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</si>
  <si>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</si>
  <si>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</si>
  <si>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</si>
  <si>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</si>
  <si>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</si>
  <si>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</si>
  <si>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</si>
  <si>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</si>
  <si>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</si>
  <si>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</si>
  <si>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</si>
  <si>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</si>
  <si>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</si>
  <si>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</si>
  <si>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</si>
  <si>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</si>
  <si>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</si>
  <si>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</si>
  <si>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</si>
  <si>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</si>
  <si>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</si>
  <si>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</si>
  <si>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</si>
  <si>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</si>
  <si>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</si>
  <si>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</si>
  <si>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</si>
  <si>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</si>
  <si>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</si>
  <si>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</si>
  <si>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</si>
  <si>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</si>
  <si>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</si>
  <si>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</si>
  <si>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</si>
  <si>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</si>
  <si>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</si>
  <si>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</si>
  <si>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</si>
  <si>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</si>
  <si>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</si>
  <si>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</si>
  <si>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</si>
  <si>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</si>
  <si>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</si>
  <si>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</si>
  <si>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</si>
  <si>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</si>
  <si>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</si>
  <si>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</si>
  <si>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</si>
  <si>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</si>
  <si>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</si>
  <si>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</si>
  <si>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</si>
  <si>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</si>
  <si>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</si>
  <si>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</si>
  <si>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</si>
  <si>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</si>
  <si>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</si>
  <si>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</si>
  <si>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</si>
  <si>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</si>
  <si>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</si>
  <si>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</si>
  <si>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</si>
  <si>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</si>
  <si>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</si>
  <si>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</si>
  <si>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</si>
  <si>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</si>
  <si>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</si>
  <si>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</si>
  <si>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</si>
  <si>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</si>
  <si>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</si>
  <si>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</si>
  <si>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</si>
  <si>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</si>
  <si>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</si>
  <si>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</si>
  <si>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</si>
  <si>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</si>
  <si>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</si>
  <si>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</si>
  <si>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</si>
  <si>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</si>
  <si>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</si>
  <si>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</si>
  <si>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</si>
  <si>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</si>
  <si>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</si>
  <si>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</si>
  <si>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</si>
  <si>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</si>
  <si>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</si>
  <si>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</si>
  <si>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</si>
  <si>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</si>
  <si>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</si>
  <si>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</si>
  <si>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</si>
  <si>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</si>
  <si>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</si>
  <si>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</si>
  <si>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</si>
  <si>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</si>
  <si>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</si>
  <si>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</si>
  <si>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</si>
  <si>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</si>
  <si>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</si>
  <si>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</si>
  <si>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</si>
  <si>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</si>
  <si>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</si>
  <si>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</si>
  <si>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</si>
  <si>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</si>
  <si>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</si>
  <si>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</si>
  <si>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</si>
  <si>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</si>
  <si>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</si>
  <si>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</si>
  <si>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</si>
  <si>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</si>
  <si>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</si>
  <si>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</si>
  <si>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</si>
  <si>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</si>
  <si>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</si>
  <si>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</si>
  <si>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</si>
  <si>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</si>
  <si>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</si>
  <si>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</si>
  <si>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</si>
  <si>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</si>
  <si>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</si>
  <si>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</si>
  <si>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</si>
  <si>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</si>
  <si>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</si>
  <si>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</si>
  <si>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</si>
  <si>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</si>
  <si>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</si>
  <si>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</si>
  <si>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</si>
  <si>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</si>
  <si>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</si>
  <si>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</si>
  <si>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</si>
  <si>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</si>
  <si>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</si>
  <si>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</si>
  <si>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</si>
  <si>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</si>
  <si>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</si>
  <si>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</si>
  <si>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</si>
  <si>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</si>
  <si>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</si>
  <si>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</si>
  <si>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</si>
  <si>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</si>
  <si>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</si>
  <si>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</si>
  <si>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</si>
  <si>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</si>
  <si>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</si>
  <si>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</si>
  <si>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</si>
  <si>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</si>
  <si>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</si>
  <si>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</si>
  <si>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</si>
  <si>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</si>
  <si>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</si>
  <si>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</si>
  <si>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</si>
  <si>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</si>
  <si>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</si>
  <si>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</si>
  <si>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</si>
  <si>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</si>
  <si>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</si>
  <si>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</si>
  <si>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</si>
  <si>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</si>
  <si>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</si>
  <si>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</si>
  <si>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</si>
  <si>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</si>
  <si>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</si>
  <si>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</si>
  <si>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</si>
  <si>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</si>
  <si>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</si>
  <si>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</si>
  <si>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</si>
  <si>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</si>
  <si>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</si>
  <si>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</si>
  <si>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</si>
  <si>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</si>
  <si>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</si>
  <si>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</si>
  <si>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</si>
  <si>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</si>
  <si>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</si>
  <si>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</si>
  <si>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</si>
  <si>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</si>
  <si>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</si>
  <si>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</si>
  <si>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</si>
  <si>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</si>
  <si>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</si>
  <si>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</si>
  <si>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</si>
  <si>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</si>
  <si>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</si>
  <si>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</si>
  <si>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</si>
  <si>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</si>
  <si>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</si>
  <si>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</si>
  <si>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</si>
  <si>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</si>
  <si>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</si>
  <si>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</si>
  <si>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</si>
  <si>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</si>
  <si>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</si>
  <si>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</si>
  <si>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</si>
  <si>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</si>
  <si>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</si>
  <si>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</si>
  <si>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</si>
  <si>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</si>
  <si>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</si>
  <si>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</si>
  <si>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</si>
  <si>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</si>
  <si>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</si>
  <si>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</si>
  <si>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</si>
  <si>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</si>
  <si>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</si>
  <si>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</si>
  <si>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</si>
  <si>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</si>
  <si>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</si>
  <si>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</si>
  <si>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</si>
  <si>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</si>
  <si>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</si>
  <si>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</si>
  <si>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</si>
  <si>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</si>
  <si>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</si>
  <si>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</si>
  <si>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</si>
  <si>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</si>
  <si>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</si>
  <si>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</si>
  <si>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</si>
  <si>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</si>
  <si>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</si>
  <si>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</si>
  <si>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</si>
  <si>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</si>
  <si>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</si>
  <si>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</si>
  <si>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</si>
  <si>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</si>
  <si>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</si>
  <si>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</si>
  <si>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</si>
  <si>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</si>
  <si>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</si>
  <si>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</si>
  <si>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</si>
  <si>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</si>
  <si>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</si>
  <si>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</si>
  <si>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</si>
  <si>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</si>
  <si>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</si>
  <si>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</si>
  <si>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</si>
  <si>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</si>
  <si>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</si>
  <si>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</si>
  <si>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</si>
  <si>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</si>
  <si>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</si>
  <si>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</si>
  <si>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</si>
  <si>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</si>
  <si>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</si>
  <si>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</si>
  <si>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</si>
  <si>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</si>
  <si>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</si>
  <si>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</si>
  <si>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</si>
  <si>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</si>
  <si>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</si>
  <si>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</si>
  <si>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</si>
  <si>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</si>
  <si>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</si>
  <si>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</si>
  <si>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</si>
  <si>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</si>
  <si>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</si>
  <si>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</si>
  <si>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</si>
  <si>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</si>
  <si>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</si>
  <si>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</si>
  <si>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</si>
  <si>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</si>
  <si>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</si>
  <si>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</si>
  <si>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</si>
  <si>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</si>
  <si>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</si>
  <si>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</si>
  <si>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</si>
  <si>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</si>
  <si>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</si>
  <si>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</si>
  <si>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</si>
  <si>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</si>
  <si>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</si>
  <si>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</si>
  <si>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</si>
  <si>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</si>
  <si>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</si>
  <si>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</si>
  <si>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</si>
  <si>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</si>
  <si>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</si>
  <si>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</si>
  <si>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</si>
  <si>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</si>
  <si>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</si>
  <si>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</si>
  <si>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</si>
  <si>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</si>
  <si>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</si>
  <si>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</si>
  <si>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</si>
  <si>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</si>
  <si>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</si>
  <si>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</si>
  <si>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</si>
  <si>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</si>
  <si>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</si>
  <si>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</si>
  <si>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</si>
  <si>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</si>
  <si>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</si>
  <si>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</si>
  <si>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</si>
  <si>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</si>
  <si>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</si>
  <si>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</si>
  <si>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</si>
  <si>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</si>
  <si>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</si>
  <si>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</si>
  <si>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</si>
  <si>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</si>
  <si>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</si>
  <si>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</si>
  <si>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</si>
  <si>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</si>
  <si>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</si>
  <si>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</si>
  <si>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</si>
  <si>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</si>
  <si>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</si>
  <si>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</si>
  <si>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</si>
  <si>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</si>
  <si>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</si>
  <si>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</si>
  <si>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</si>
  <si>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</si>
  <si>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</si>
  <si>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</si>
  <si>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</si>
  <si>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</si>
  <si>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</si>
  <si>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</si>
  <si>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</si>
  <si>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</si>
  <si>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</si>
  <si>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</si>
  <si>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</si>
  <si>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</si>
  <si>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</si>
  <si>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</si>
  <si>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</si>
  <si>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</si>
  <si>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</si>
  <si>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</si>
  <si>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</si>
  <si>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</si>
  <si>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</si>
  <si>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</si>
  <si>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</si>
  <si>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</si>
  <si>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</si>
  <si>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</si>
  <si>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</si>
  <si>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</si>
  <si>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</si>
  <si>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</si>
  <si>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</si>
  <si>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</si>
  <si>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</si>
  <si>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</si>
  <si>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</si>
  <si>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</si>
  <si>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</si>
  <si>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</si>
  <si>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</si>
  <si>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</si>
  <si>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</si>
  <si>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</si>
  <si>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</si>
  <si>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</si>
  <si>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</si>
  <si>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</si>
  <si>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</si>
  <si>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</si>
  <si>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</si>
  <si>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</si>
  <si>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</si>
  <si>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</si>
  <si>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</si>
  <si>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</si>
  <si>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</si>
  <si>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</si>
  <si>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</si>
  <si>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</si>
  <si>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</si>
  <si>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</si>
  <si>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</si>
  <si>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</si>
  <si>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</si>
  <si>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</si>
  <si>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</si>
  <si>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</si>
  <si>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</si>
  <si>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</si>
  <si>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</si>
  <si>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</si>
  <si>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</si>
  <si>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</si>
  <si>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</si>
  <si>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</si>
  <si>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</si>
  <si>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</si>
  <si>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</si>
  <si>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</si>
  <si>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</si>
  <si>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</si>
  <si>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</si>
  <si>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</si>
  <si>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</si>
  <si>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</si>
  <si>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</si>
  <si>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</si>
  <si>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</si>
  <si>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</si>
  <si>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</si>
  <si>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</si>
  <si>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</si>
  <si>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</si>
  <si>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</si>
  <si>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</si>
  <si>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</si>
  <si>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</si>
  <si>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</si>
  <si>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</si>
  <si>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</si>
  <si>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</si>
  <si>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</si>
  <si>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</si>
  <si>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</si>
  <si>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</si>
  <si>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</si>
  <si>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</si>
  <si>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</si>
  <si>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</si>
  <si>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</si>
  <si>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</si>
  <si>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</si>
  <si>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</si>
  <si>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</si>
  <si>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</si>
  <si>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</si>
  <si>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</si>
  <si>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</si>
  <si>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</si>
  <si>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</si>
  <si>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</si>
  <si>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</si>
  <si>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</si>
  <si>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</si>
  <si>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</si>
  <si>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</si>
  <si>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</si>
  <si>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</si>
  <si>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</si>
  <si>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</si>
  <si>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</si>
  <si>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</si>
  <si>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</si>
  <si>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</si>
  <si>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</si>
  <si>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</si>
  <si>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</si>
  <si>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</si>
  <si>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</si>
  <si>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</si>
  <si>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</si>
  <si>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</si>
  <si>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</si>
  <si>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</si>
  <si>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</si>
  <si>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</si>
  <si>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</si>
  <si>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</si>
  <si>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</si>
  <si>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</si>
  <si>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</si>
  <si>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</si>
  <si>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</si>
  <si>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</si>
  <si>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</si>
  <si>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</si>
  <si>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</si>
  <si>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</si>
  <si>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</si>
  <si>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</si>
  <si>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</si>
  <si>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</si>
  <si>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</si>
  <si>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</si>
  <si>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</si>
  <si>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</si>
  <si>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</si>
  <si>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</si>
  <si>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</si>
  <si>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</si>
  <si>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</si>
  <si>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</si>
  <si>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</si>
  <si>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</si>
  <si>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</si>
  <si>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</si>
  <si>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</si>
  <si>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</si>
  <si>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</si>
  <si>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</si>
  <si>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</si>
  <si>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</si>
  <si>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</si>
  <si>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</si>
  <si>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</si>
  <si>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</si>
  <si>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</si>
  <si>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</si>
  <si>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</si>
  <si>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</si>
  <si>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</si>
  <si>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</si>
  <si>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</si>
  <si>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</si>
  <si>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</si>
  <si>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</si>
  <si>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</si>
  <si>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</si>
  <si>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</si>
  <si>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</si>
  <si>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</si>
  <si>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</si>
  <si>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</si>
  <si>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</si>
  <si>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</si>
  <si>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</si>
  <si>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</si>
  <si>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</si>
  <si>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</si>
  <si>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</si>
  <si>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</si>
  <si>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</si>
  <si>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</si>
  <si>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</si>
  <si>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</si>
  <si>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</si>
  <si>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</si>
  <si>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</si>
  <si>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</si>
  <si>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</si>
  <si>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</si>
  <si>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</si>
  <si>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</si>
  <si>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</si>
  <si>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</si>
  <si>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</si>
  <si>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</si>
  <si>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</si>
  <si>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</si>
  <si>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</si>
  <si>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</si>
  <si>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</si>
  <si>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</si>
  <si>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</si>
  <si>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</si>
  <si>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</si>
  <si>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</si>
  <si>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</si>
  <si>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</si>
  <si>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</si>
  <si>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</si>
  <si>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</si>
  <si>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</si>
  <si>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</si>
  <si>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</si>
  <si>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</si>
  <si>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</si>
  <si>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</si>
  <si>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</si>
  <si>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</si>
  <si>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</si>
  <si>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</si>
  <si>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</si>
  <si>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</si>
  <si>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</si>
  <si>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</si>
  <si>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</si>
  <si>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</si>
  <si>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</si>
  <si>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</si>
  <si>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</si>
  <si>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</si>
  <si>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</si>
  <si>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</si>
  <si>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</si>
  <si>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</si>
  <si>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</si>
  <si>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</si>
  <si>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</si>
  <si>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</si>
  <si>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</si>
  <si>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</si>
  <si>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</si>
  <si>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</si>
  <si>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</si>
  <si>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</si>
  <si>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</si>
  <si>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</si>
  <si>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</si>
  <si>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</si>
  <si>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</si>
  <si>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</si>
  <si>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</si>
  <si>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</si>
  <si>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</si>
  <si>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</si>
  <si>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</si>
  <si>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</si>
  <si>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</si>
  <si>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</si>
  <si>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</si>
  <si>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</si>
  <si>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</si>
  <si>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</si>
  <si>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</si>
  <si>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</si>
  <si>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</si>
  <si>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</si>
  <si>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</si>
  <si>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</si>
  <si>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</si>
  <si>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</si>
  <si>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</si>
  <si>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</si>
  <si>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</si>
  <si>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</si>
  <si>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</si>
  <si>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</si>
  <si>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</si>
  <si>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</si>
  <si>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</si>
  <si>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</si>
  <si>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</si>
  <si>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</si>
  <si>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</si>
  <si>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</si>
  <si>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</si>
  <si>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</si>
  <si>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</si>
  <si>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</si>
  <si>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</si>
  <si>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</si>
  <si>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</si>
  <si>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</si>
  <si>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</si>
  <si>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</si>
  <si>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</si>
  <si>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</si>
  <si>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</si>
  <si>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</si>
  <si>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</si>
  <si>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</si>
  <si>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</si>
  <si>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</si>
  <si>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</si>
  <si>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</si>
  <si>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</si>
  <si>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</si>
  <si>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</si>
  <si>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</si>
  <si>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</si>
  <si>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</si>
  <si>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</si>
  <si>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</si>
  <si>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</si>
  <si>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</si>
  <si>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</si>
  <si>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</si>
  <si>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</si>
  <si>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</si>
  <si>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</si>
  <si>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</si>
  <si>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</si>
  <si>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</si>
  <si>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</si>
  <si>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</si>
  <si>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</si>
  <si>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</si>
  <si>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</si>
  <si>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</si>
  <si>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</si>
  <si>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</si>
  <si>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</si>
  <si>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</si>
  <si>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</si>
  <si>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</si>
  <si>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</si>
  <si>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</si>
  <si>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</si>
  <si>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</si>
  <si>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</si>
  <si>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</si>
  <si>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</si>
  <si>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</si>
  <si>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</si>
  <si>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</si>
  <si>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</si>
  <si>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</si>
  <si>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</si>
  <si>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</si>
  <si>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</si>
  <si>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</si>
  <si>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</si>
  <si>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</si>
  <si>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</si>
  <si>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</si>
  <si>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</si>
  <si>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</si>
  <si>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</si>
  <si>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</si>
  <si>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</si>
  <si>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</si>
  <si>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</si>
  <si>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</si>
  <si>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</si>
  <si>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</si>
  <si>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</si>
  <si>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</si>
  <si>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</si>
  <si>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</si>
  <si>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</si>
  <si>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</si>
  <si>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</si>
  <si>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</si>
  <si>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</si>
  <si>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</si>
  <si>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</si>
  <si>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</si>
  <si>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</si>
  <si>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</si>
  <si>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</si>
  <si>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</si>
  <si>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</si>
  <si>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</si>
  <si>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</si>
  <si>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</si>
  <si>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</si>
  <si>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</si>
  <si>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</si>
  <si>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</si>
  <si>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</si>
  <si>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</si>
  <si>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</si>
  <si>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</si>
  <si>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</si>
  <si>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</si>
  <si>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</si>
  <si>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</si>
  <si>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</si>
  <si>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</si>
  <si>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</si>
  <si>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</si>
  <si>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</si>
  <si>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</si>
  <si>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</si>
  <si>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</si>
  <si>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</si>
  <si>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</si>
  <si>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</si>
  <si>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</si>
  <si>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</si>
  <si>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</si>
  <si>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</si>
  <si>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</si>
  <si>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</si>
  <si>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</si>
  <si>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</si>
  <si>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</si>
  <si>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</si>
  <si>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</si>
  <si>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</si>
  <si>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</si>
  <si>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</si>
  <si>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</si>
  <si>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</si>
  <si>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</si>
  <si>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</si>
  <si>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</si>
  <si>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</si>
  <si>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</si>
  <si>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</si>
  <si>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</si>
  <si>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</si>
  <si>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</si>
  <si>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</si>
  <si>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</si>
  <si>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</si>
  <si>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</si>
  <si>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</si>
  <si>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</si>
  <si>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</si>
  <si>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</si>
  <si>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</si>
  <si>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</si>
  <si>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</si>
  <si>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</si>
  <si>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</si>
  <si>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</si>
  <si>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</si>
  <si>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</si>
  <si>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</si>
  <si>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</si>
  <si>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</si>
  <si>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</si>
  <si>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</si>
  <si>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</si>
  <si>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</si>
  <si>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</si>
  <si>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</si>
  <si>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</si>
  <si>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</si>
  <si>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</si>
  <si>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</si>
  <si>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</si>
  <si>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</si>
  <si>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</si>
  <si>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</si>
  <si>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</si>
  <si>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</si>
  <si>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</si>
  <si>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</si>
  <si>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</si>
  <si>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</si>
  <si>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</si>
  <si>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</si>
  <si>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</si>
  <si>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</si>
  <si>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</si>
  <si>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</si>
  <si>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</si>
  <si>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</si>
  <si>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</si>
  <si>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</si>
  <si>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</si>
  <si>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</si>
  <si>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</si>
  <si>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</si>
  <si>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</si>
  <si>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</si>
  <si>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</si>
  <si>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</si>
  <si>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</si>
  <si>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</si>
  <si>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</si>
  <si>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</si>
  <si>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</si>
  <si>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</si>
  <si>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</si>
  <si>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</si>
  <si>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</si>
  <si>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</si>
  <si>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</si>
  <si>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</si>
  <si>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</si>
  <si>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</si>
  <si>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</si>
  <si>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</si>
  <si>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</si>
  <si>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</si>
  <si>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</si>
  <si>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</si>
  <si>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</si>
  <si>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</si>
  <si>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</si>
  <si>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</si>
  <si>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</si>
  <si>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</si>
  <si>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</si>
  <si>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</si>
  <si>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</si>
  <si>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</si>
  <si>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</si>
  <si>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</si>
  <si>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</si>
  <si>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</si>
  <si>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</si>
  <si>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</si>
  <si>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</si>
  <si>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</si>
  <si>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</si>
  <si>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</si>
  <si>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</si>
  <si>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</si>
  <si>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</si>
  <si>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</si>
  <si>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</si>
  <si>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</si>
  <si>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</si>
  <si>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</si>
  <si>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</si>
  <si>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</si>
  <si>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</si>
  <si>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</si>
  <si>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</si>
  <si>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</si>
  <si>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</si>
  <si>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</si>
  <si>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</si>
  <si>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</si>
  <si>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</si>
  <si>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</si>
  <si>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</si>
  <si>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</si>
  <si>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</si>
  <si>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</si>
  <si>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</si>
  <si>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</si>
  <si>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</si>
  <si>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</si>
  <si>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</si>
  <si>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</si>
  <si>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</si>
  <si>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</si>
  <si>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</si>
  <si>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</si>
  <si>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</si>
  <si>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</si>
  <si>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</si>
  <si>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</si>
  <si>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</si>
  <si>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</si>
  <si>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</si>
  <si>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</si>
  <si>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</si>
  <si>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</si>
  <si>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</si>
  <si>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</si>
  <si>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</si>
  <si>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</si>
  <si>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</si>
  <si>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</si>
  <si>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</si>
  <si>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</si>
  <si>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</si>
  <si>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</si>
  <si>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</si>
  <si>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</si>
  <si>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</si>
  <si>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</si>
  <si>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</si>
  <si>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</si>
  <si>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</si>
  <si>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</si>
  <si>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</si>
  <si>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</si>
  <si>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</si>
  <si>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</si>
  <si>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</si>
  <si>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</si>
  <si>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</si>
  <si>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</si>
  <si>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</si>
  <si>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</si>
  <si>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</si>
  <si>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</si>
  <si>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</si>
  <si>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</si>
  <si>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</si>
  <si>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</si>
  <si>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</si>
  <si>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</si>
  <si>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</si>
  <si>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</si>
  <si>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</si>
  <si>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</si>
  <si>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</si>
  <si>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</si>
  <si>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</si>
  <si>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</si>
  <si>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</si>
  <si>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</si>
  <si>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</si>
  <si>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</si>
  <si>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</si>
  <si>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</si>
  <si>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</si>
  <si>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</si>
  <si>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</si>
  <si>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</si>
  <si>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</si>
  <si>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</si>
  <si>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</si>
  <si>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</si>
  <si>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</si>
  <si>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</si>
  <si>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</si>
  <si>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</si>
  <si>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</si>
  <si>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</si>
  <si>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</si>
  <si>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</si>
  <si>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</si>
  <si>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</si>
  <si>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</si>
  <si>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</si>
  <si>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</si>
  <si>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</si>
  <si>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</si>
  <si>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</si>
  <si>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</si>
  <si>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</si>
  <si>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</si>
  <si>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</si>
  <si>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</si>
  <si>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</si>
  <si>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</si>
  <si>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</si>
  <si>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</si>
  <si>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</si>
  <si>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</si>
  <si>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</si>
  <si>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</si>
  <si>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</si>
  <si>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</si>
  <si>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</si>
  <si>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</si>
  <si>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</si>
  <si>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</si>
  <si>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</si>
  <si>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</si>
  <si>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</si>
  <si>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</si>
  <si>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</si>
  <si>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</si>
  <si>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</si>
  <si>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</si>
  <si>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</si>
  <si>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</si>
  <si>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</si>
  <si>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</si>
  <si>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</si>
  <si>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</si>
  <si>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</si>
  <si>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</si>
  <si>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</si>
  <si>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</si>
  <si>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</si>
  <si>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</si>
  <si>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</si>
  <si>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</si>
  <si>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</si>
  <si>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</si>
  <si>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</si>
  <si>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</si>
  <si>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</si>
  <si>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</si>
  <si>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</si>
  <si>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</si>
  <si>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</si>
  <si>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</si>
  <si>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</si>
  <si>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</si>
  <si>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</si>
  <si>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</si>
  <si>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</si>
  <si>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</si>
  <si>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</si>
  <si>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</si>
  <si>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</si>
  <si>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</si>
  <si>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</si>
  <si>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</si>
  <si>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</si>
  <si>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</si>
  <si>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</si>
  <si>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</si>
  <si>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</si>
  <si>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</si>
  <si>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</si>
  <si>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</si>
  <si>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</si>
  <si>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</si>
  <si>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</si>
  <si>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</si>
  <si>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</si>
  <si>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</si>
  <si>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</si>
  <si>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</si>
  <si>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</si>
  <si>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</si>
  <si>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</si>
  <si>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</si>
  <si>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</si>
  <si>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</si>
  <si>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</si>
  <si>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</si>
  <si>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</si>
  <si>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</si>
  <si>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</si>
  <si>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</si>
  <si>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</si>
  <si>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</si>
  <si>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</si>
  <si>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</si>
  <si>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</si>
  <si>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</si>
  <si>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</si>
  <si>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</si>
  <si>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</si>
  <si>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</si>
  <si>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</si>
  <si>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</si>
  <si>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</si>
  <si>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</si>
  <si>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</si>
  <si>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</si>
  <si>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</si>
  <si>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</si>
  <si>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</si>
  <si>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</si>
  <si>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</si>
  <si>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</si>
  <si>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</si>
  <si>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</si>
  <si>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</si>
  <si>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</si>
  <si>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</si>
  <si>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</si>
  <si>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</si>
  <si>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</si>
  <si>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</si>
  <si>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</si>
  <si>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</si>
  <si>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</si>
  <si>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</si>
  <si>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</si>
  <si>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</si>
  <si>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</si>
  <si>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</si>
  <si>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</si>
  <si>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</si>
  <si>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</si>
  <si>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</si>
  <si>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</si>
  <si>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</si>
  <si>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</si>
  <si>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</si>
  <si>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</si>
  <si>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</si>
  <si>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</si>
  <si>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</si>
  <si>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</si>
  <si>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</si>
  <si>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</si>
  <si>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</si>
  <si>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</si>
  <si>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</si>
  <si>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</si>
  <si>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</si>
  <si>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</si>
  <si>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</si>
  <si>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</si>
  <si>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</si>
  <si>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</si>
  <si>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</si>
  <si>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</si>
  <si>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</si>
  <si>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</si>
  <si>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</si>
  <si>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</si>
  <si>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</si>
  <si>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</si>
  <si>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</si>
  <si>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</si>
  <si>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</si>
  <si>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</si>
  <si>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</si>
  <si>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</si>
  <si>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</si>
  <si>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</si>
  <si>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</si>
  <si>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</si>
  <si>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</si>
  <si>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</si>
  <si>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</si>
  <si>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</si>
  <si>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</si>
  <si>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</si>
  <si>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</si>
  <si>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</si>
  <si>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</si>
  <si>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</si>
  <si>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</si>
  <si>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</si>
  <si>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</si>
  <si>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</si>
  <si>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</si>
  <si>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</si>
  <si>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</si>
  <si>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</si>
  <si>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</si>
  <si>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</si>
  <si>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</si>
  <si>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</si>
  <si>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</si>
  <si>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</si>
  <si>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</si>
  <si>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</si>
  <si>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</si>
  <si>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</si>
  <si>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</si>
  <si>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</si>
  <si>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</si>
  <si>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</si>
  <si>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</si>
  <si>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</si>
  <si>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</si>
  <si>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</si>
  <si>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</si>
  <si>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</si>
  <si>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</si>
  <si>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</si>
  <si>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</si>
  <si>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</si>
  <si>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</si>
  <si>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</si>
  <si>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</si>
  <si>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</si>
  <si>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</si>
  <si>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</si>
  <si>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</si>
  <si>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</si>
  <si>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</si>
  <si>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</si>
  <si>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</si>
  <si>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</si>
  <si>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</si>
  <si>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</si>
  <si>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</si>
  <si>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</si>
  <si>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</si>
  <si>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</si>
  <si>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</si>
  <si>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</si>
  <si>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</si>
  <si>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</si>
  <si>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</si>
  <si>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</si>
  <si>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</si>
  <si>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</si>
  <si>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</si>
  <si>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</si>
  <si>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</si>
  <si>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</si>
  <si>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</si>
  <si>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</si>
  <si>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</si>
  <si>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</si>
  <si>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</si>
  <si>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</si>
  <si>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</si>
  <si>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</si>
  <si>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</si>
  <si>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</si>
  <si>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</si>
  <si>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</si>
  <si>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</si>
  <si>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</si>
  <si>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</si>
  <si>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</si>
  <si>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</si>
  <si>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</si>
  <si>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</si>
  <si>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</si>
  <si>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</si>
  <si>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</si>
  <si>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</si>
  <si>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</si>
  <si>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</si>
  <si>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</si>
  <si>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</si>
  <si>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</si>
  <si>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</si>
  <si>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</si>
  <si>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</si>
  <si>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</si>
  <si>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</si>
  <si>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</si>
  <si>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</si>
  <si>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</si>
  <si>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</si>
  <si>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</si>
  <si>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</si>
  <si>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</si>
  <si>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</si>
  <si>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</si>
  <si>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</si>
  <si>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</si>
  <si>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</si>
  <si>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</si>
  <si>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</si>
  <si>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</si>
  <si>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</si>
  <si>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</si>
  <si>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</si>
  <si>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</si>
  <si>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</si>
  <si>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</si>
  <si>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</si>
  <si>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</si>
  <si>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</si>
  <si>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</si>
  <si>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</si>
  <si>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</si>
  <si>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</si>
  <si>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</si>
  <si>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</si>
  <si>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</si>
  <si>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</si>
  <si>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</si>
  <si>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</si>
  <si>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</si>
  <si>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</si>
  <si>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</si>
  <si>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</si>
  <si>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</si>
  <si>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</si>
  <si>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</si>
  <si>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</si>
  <si>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</si>
  <si>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</si>
  <si>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</si>
  <si>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</si>
  <si>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</si>
  <si>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</si>
  <si>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</si>
  <si>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</si>
  <si>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</si>
  <si>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</si>
  <si>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</si>
  <si>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</si>
  <si>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</si>
  <si>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</si>
  <si>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</si>
  <si>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</si>
  <si>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</si>
  <si>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</si>
  <si>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</si>
  <si>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</si>
  <si>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</si>
  <si>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</si>
  <si>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</si>
  <si>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</si>
  <si>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</si>
  <si>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</si>
  <si>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</si>
  <si>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</si>
  <si>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</si>
  <si>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</si>
  <si>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</si>
  <si>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</si>
  <si>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</si>
  <si>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</si>
  <si>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</si>
  <si>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</si>
  <si>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</si>
  <si>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</si>
  <si>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</si>
  <si>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</si>
  <si>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</si>
  <si>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</si>
  <si>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</si>
  <si>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</si>
  <si>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</si>
  <si>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</si>
  <si>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</si>
  <si>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</si>
  <si>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</si>
  <si>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</si>
  <si>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</si>
  <si>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</si>
  <si>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</si>
  <si>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</si>
  <si>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</si>
  <si>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</si>
  <si>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</si>
  <si>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</si>
  <si>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</si>
  <si>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</si>
  <si>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</si>
  <si>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</si>
  <si>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</si>
  <si>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</si>
  <si>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</si>
  <si>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</si>
  <si>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</si>
  <si>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</si>
  <si>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</si>
  <si>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</si>
  <si>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</si>
  <si>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</si>
  <si>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</si>
  <si>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</si>
  <si>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</si>
  <si>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</si>
  <si>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</si>
  <si>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</si>
  <si>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</si>
  <si>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</si>
  <si>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</si>
  <si>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</si>
  <si>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</si>
  <si>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</si>
  <si>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</si>
  <si>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</si>
  <si>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</si>
  <si>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</si>
  <si>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</si>
  <si>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</si>
  <si>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</si>
  <si>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</si>
  <si>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</si>
  <si>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</si>
  <si>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</si>
  <si>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</si>
  <si>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</si>
  <si>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</si>
  <si>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</si>
  <si>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</si>
  <si>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</si>
  <si>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</si>
  <si>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</si>
  <si>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</si>
  <si>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</si>
  <si>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</si>
  <si>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</si>
  <si>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</si>
  <si>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</si>
  <si>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</si>
  <si>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</si>
  <si>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</si>
  <si>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</si>
  <si>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</si>
  <si>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</si>
  <si>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</si>
  <si>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</si>
  <si>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</si>
  <si>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</si>
  <si>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</si>
  <si>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</si>
  <si>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</si>
  <si>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</si>
  <si>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</si>
  <si>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</si>
  <si>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</si>
  <si>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</si>
  <si>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</si>
  <si>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</si>
  <si>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</si>
  <si>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</si>
  <si>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</si>
  <si>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</si>
  <si>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</si>
  <si>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</si>
  <si>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</si>
  <si>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</si>
  <si>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</si>
  <si>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</si>
  <si>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</si>
  <si>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</si>
  <si>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</si>
  <si>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</si>
  <si>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</si>
  <si>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</si>
  <si>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</si>
  <si>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</si>
  <si>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</si>
  <si>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</si>
  <si>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</si>
  <si>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</si>
  <si>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</si>
  <si>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</si>
  <si>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</si>
  <si>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</si>
  <si>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</si>
  <si>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</si>
  <si>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</si>
  <si>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</si>
  <si>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</si>
  <si>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</si>
  <si>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</si>
  <si>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</si>
  <si>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</si>
  <si>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</si>
  <si>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</si>
  <si>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</si>
  <si>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</si>
  <si>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</si>
  <si>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</si>
  <si>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</si>
  <si>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</si>
  <si>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</si>
  <si>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</si>
  <si>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</si>
  <si>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</si>
  <si>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</si>
  <si>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</si>
  <si>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</si>
  <si>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</si>
  <si>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</si>
  <si>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</si>
  <si>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</si>
  <si>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</si>
  <si>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</si>
  <si>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</si>
  <si>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</si>
  <si>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</si>
  <si>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</si>
  <si>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</si>
  <si>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</si>
  <si>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</si>
  <si>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</si>
  <si>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</si>
  <si>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</si>
  <si>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</si>
  <si>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</si>
  <si>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</si>
  <si>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</si>
  <si>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</si>
  <si>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</si>
  <si>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</si>
  <si>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</si>
  <si>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</si>
  <si>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</si>
  <si>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</si>
  <si>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</si>
  <si>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</si>
  <si>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</si>
  <si>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</si>
  <si>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</si>
  <si>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</si>
  <si>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</si>
  <si>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</si>
  <si>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</si>
  <si>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</si>
  <si>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</si>
  <si>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</si>
  <si>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</si>
  <si>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</si>
  <si>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</si>
  <si>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</si>
  <si>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</si>
  <si>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</si>
  <si>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</si>
  <si>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</si>
  <si>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</si>
  <si>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</si>
  <si>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</si>
  <si>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</si>
  <si>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</si>
  <si>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</si>
  <si>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</si>
  <si>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</si>
  <si>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</si>
  <si>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</si>
  <si>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</si>
  <si>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</si>
  <si>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</si>
  <si>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</si>
  <si>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</si>
  <si>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</si>
  <si>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</si>
  <si>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</si>
  <si>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</si>
  <si>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</si>
  <si>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</si>
  <si>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</si>
  <si>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</si>
  <si>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</si>
  <si>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</si>
  <si>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</si>
  <si>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</si>
  <si>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</si>
  <si>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</si>
  <si>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</si>
  <si>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</si>
  <si>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</si>
  <si>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</si>
  <si>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</si>
  <si>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</si>
  <si>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</si>
  <si>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</si>
  <si>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</si>
  <si>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</si>
  <si>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</si>
  <si>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</si>
  <si>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</si>
  <si>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</si>
  <si>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</si>
  <si>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</si>
  <si>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</si>
  <si>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</si>
  <si>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</si>
  <si>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</si>
  <si>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</si>
  <si>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</si>
  <si>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</si>
  <si>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</si>
  <si>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</si>
  <si>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</si>
  <si>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</si>
  <si>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</si>
  <si>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</si>
  <si>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</si>
  <si>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</si>
  <si>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</si>
  <si>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</si>
  <si>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</si>
  <si>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</si>
  <si>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</si>
  <si>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</si>
  <si>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</si>
  <si>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</si>
  <si>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</si>
  <si>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</si>
  <si>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</si>
  <si>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</si>
  <si>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</si>
  <si>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</si>
  <si>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</si>
  <si>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</si>
  <si>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</si>
  <si>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</si>
  <si>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</si>
  <si>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</si>
  <si>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</si>
  <si>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</si>
  <si>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</si>
  <si>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</si>
  <si>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</si>
  <si>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</si>
  <si>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</si>
  <si>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</si>
  <si>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</si>
  <si>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</si>
  <si>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</si>
  <si>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</si>
  <si>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</si>
  <si>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</si>
  <si>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</si>
  <si>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</si>
  <si>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</si>
  <si>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</si>
  <si>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</si>
  <si>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</si>
  <si>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</si>
  <si>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</si>
  <si>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</si>
  <si>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</si>
  <si>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</si>
  <si>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</si>
  <si>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</si>
  <si>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</si>
  <si>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</si>
  <si>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</si>
  <si>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</si>
  <si>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</si>
  <si>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</si>
  <si>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</si>
  <si>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</si>
  <si>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</si>
  <si>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</si>
  <si>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</si>
  <si>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</si>
  <si>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</si>
  <si>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</si>
  <si>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</si>
  <si>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</si>
  <si>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</si>
  <si>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</si>
  <si>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</si>
  <si>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</si>
  <si>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</si>
  <si>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</si>
  <si>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</si>
  <si>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</si>
  <si>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</si>
  <si>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</si>
  <si>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</si>
  <si>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</si>
  <si>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</si>
  <si>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</si>
  <si>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</si>
  <si>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</si>
  <si>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</si>
  <si>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</si>
  <si>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</si>
  <si>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</si>
  <si>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</si>
  <si>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</si>
  <si>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</si>
  <si>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</si>
  <si>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</si>
  <si>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</si>
  <si>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</si>
  <si>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</si>
  <si>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</si>
  <si>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</si>
  <si>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</si>
  <si>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</si>
  <si>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</si>
  <si>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</si>
  <si>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</si>
  <si>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</si>
  <si>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</si>
  <si>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</si>
  <si>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</si>
  <si>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</si>
  <si>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</si>
  <si>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</si>
  <si>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</si>
  <si>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</si>
  <si>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</si>
  <si>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</si>
  <si>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</si>
  <si>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</si>
  <si>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</si>
  <si>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</si>
  <si>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</si>
  <si>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</si>
  <si>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</si>
  <si>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</si>
  <si>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</si>
  <si>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</si>
  <si>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</si>
  <si>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</si>
  <si>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</si>
  <si>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</si>
  <si>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</si>
  <si>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</si>
  <si>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</si>
  <si>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</si>
  <si>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</si>
  <si>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</si>
  <si>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</si>
  <si>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</si>
  <si>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</si>
  <si>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</si>
  <si>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</si>
  <si>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</si>
  <si>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</si>
  <si>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</si>
  <si>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</si>
  <si>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</si>
  <si>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</si>
  <si>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</si>
  <si>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</si>
  <si>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</si>
  <si>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</si>
  <si>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</si>
  <si>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</si>
  <si>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</si>
  <si>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</si>
  <si>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</si>
  <si>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</si>
  <si>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</si>
  <si>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</si>
  <si>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</si>
  <si>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</si>
  <si>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</si>
  <si>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</si>
  <si>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</si>
  <si>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</si>
  <si>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</si>
  <si>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</si>
  <si>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</si>
  <si>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</si>
  <si>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</si>
  <si>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</si>
  <si>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</si>
  <si>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</si>
  <si>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</si>
  <si>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</si>
  <si>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</si>
  <si>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</si>
  <si>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</si>
  <si>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</si>
  <si>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</si>
  <si>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</si>
  <si>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</si>
  <si>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</si>
  <si>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</si>
  <si>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</si>
  <si>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</si>
  <si>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</si>
  <si>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</si>
  <si>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</si>
  <si>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</si>
  <si>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</si>
  <si>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</si>
  <si>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</si>
  <si>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</si>
  <si>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</si>
  <si>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</si>
  <si>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</si>
  <si>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</si>
  <si>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</si>
  <si>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</si>
  <si>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</si>
  <si>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</si>
  <si>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</si>
  <si>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</si>
  <si>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</si>
  <si>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</si>
  <si>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</si>
  <si>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</si>
  <si>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</si>
  <si>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</si>
  <si>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</si>
  <si>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</si>
  <si>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</si>
  <si>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</si>
  <si>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</si>
  <si>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</si>
  <si>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</si>
  <si>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</si>
  <si>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</si>
  <si>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</si>
  <si>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</si>
  <si>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</si>
  <si>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</si>
  <si>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</si>
  <si>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</si>
  <si>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</si>
  <si>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</si>
  <si>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</si>
  <si>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</si>
  <si>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</si>
  <si>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</si>
  <si>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</si>
  <si>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</si>
  <si>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</si>
  <si>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</si>
  <si>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</si>
  <si>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</si>
  <si>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</si>
  <si>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</si>
  <si>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</si>
  <si>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</si>
  <si>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</si>
  <si>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</si>
  <si>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</si>
  <si>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</si>
  <si>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</si>
  <si>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</si>
  <si>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</si>
  <si>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</si>
  <si>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</si>
  <si>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</si>
  <si>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</si>
  <si>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</si>
  <si>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</si>
  <si>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</si>
  <si>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</si>
  <si>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</si>
  <si>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</si>
  <si>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</si>
  <si>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</si>
  <si>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</si>
  <si>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</si>
  <si>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</si>
  <si>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</si>
  <si>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</si>
  <si>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</si>
  <si>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</si>
  <si>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</si>
  <si>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</si>
  <si>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</si>
  <si>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</si>
  <si>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</si>
  <si>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</si>
  <si>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</si>
  <si>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</si>
  <si>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</si>
  <si>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</si>
  <si>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</si>
  <si>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</si>
  <si>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</si>
  <si>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</si>
  <si>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</si>
  <si>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</si>
  <si>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</si>
  <si>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</si>
  <si>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</si>
  <si>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</si>
  <si>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</si>
  <si>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</si>
  <si>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</si>
  <si>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</si>
  <si>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</si>
  <si>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</si>
  <si>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</si>
  <si>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</si>
  <si>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</si>
  <si>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</si>
  <si>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</si>
  <si>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</si>
  <si>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</si>
  <si>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</si>
  <si>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</si>
  <si>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</si>
  <si>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</si>
  <si>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</si>
  <si>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</si>
  <si>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</si>
  <si>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</si>
  <si>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</si>
  <si>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</si>
  <si>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</si>
  <si>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</si>
  <si>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</si>
  <si>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</si>
  <si>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</si>
  <si>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</si>
  <si>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</si>
  <si>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</si>
  <si>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</si>
  <si>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</si>
  <si>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</si>
  <si>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</si>
  <si>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</si>
  <si>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</si>
  <si>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</si>
  <si>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</si>
  <si>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</si>
  <si>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</si>
  <si>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</si>
  <si>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</si>
  <si>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</si>
  <si>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</si>
  <si>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</si>
  <si>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</si>
  <si>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</si>
  <si>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</si>
  <si>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</si>
  <si>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</si>
  <si>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</si>
  <si>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</si>
  <si>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</si>
  <si>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</si>
  <si>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</si>
  <si>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</si>
  <si>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</si>
  <si>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</si>
  <si>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</si>
  <si>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</si>
  <si>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</si>
  <si>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</si>
  <si>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</si>
  <si>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</si>
  <si>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</si>
  <si>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</si>
  <si>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</si>
  <si>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</si>
  <si>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</si>
  <si>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</si>
  <si>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</si>
  <si>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</si>
  <si>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</si>
  <si>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</si>
  <si>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</si>
  <si>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</si>
  <si>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</si>
  <si>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</si>
  <si>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</si>
  <si>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</si>
  <si>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</si>
  <si>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</si>
  <si>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</si>
  <si>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</si>
  <si>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</si>
  <si>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</si>
  <si>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</si>
  <si>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</si>
  <si>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</si>
  <si>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</si>
  <si>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</si>
  <si>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</si>
  <si>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</si>
  <si>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</si>
  <si>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</si>
  <si>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</si>
  <si>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</si>
  <si>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</si>
  <si>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</si>
  <si>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</si>
  <si>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</si>
  <si>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</si>
  <si>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</si>
  <si>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</si>
  <si>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</si>
  <si>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</si>
  <si>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</si>
  <si>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</si>
  <si>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</si>
  <si>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</si>
  <si>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</si>
  <si>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</si>
  <si>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</si>
  <si>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</si>
  <si>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</si>
  <si>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</si>
  <si>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</si>
  <si>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</si>
  <si>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</si>
  <si>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</si>
  <si>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</si>
  <si>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</si>
  <si>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</si>
  <si>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</si>
  <si>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</si>
  <si>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</si>
  <si>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</si>
  <si>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</si>
  <si>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</si>
  <si>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</si>
  <si>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</si>
  <si>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</si>
  <si>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</si>
  <si>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</si>
  <si>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</si>
  <si>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</si>
  <si>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</si>
  <si>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</si>
  <si>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</si>
  <si>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</si>
  <si>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</si>
  <si>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</si>
  <si>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</si>
  <si>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</si>
  <si>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</si>
  <si>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</si>
  <si>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</si>
  <si>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</si>
  <si>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</si>
  <si>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</si>
  <si>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</si>
  <si>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</si>
  <si>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</si>
  <si>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</si>
  <si>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</si>
  <si>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</si>
  <si>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</si>
  <si>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</si>
  <si>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</si>
  <si>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</si>
  <si>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</si>
  <si>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</si>
  <si>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</si>
  <si>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</si>
  <si>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</si>
  <si>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</si>
  <si>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</si>
  <si>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</si>
  <si>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</si>
  <si>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</si>
  <si>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</si>
  <si>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</si>
  <si>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</si>
  <si>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</si>
  <si>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</si>
  <si>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</si>
  <si>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</si>
  <si>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</si>
  <si>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</si>
  <si>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</si>
  <si>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</si>
  <si>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</si>
  <si>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</si>
  <si>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</si>
  <si>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</si>
  <si>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</si>
  <si>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</si>
  <si>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</si>
  <si>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</si>
  <si>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</si>
  <si>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</si>
  <si>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</si>
  <si>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</si>
  <si>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</si>
  <si>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</si>
  <si>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</si>
  <si>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</si>
  <si>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</si>
  <si>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</si>
  <si>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</si>
  <si>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</si>
  <si>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</si>
  <si>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</si>
  <si>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</si>
  <si>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</si>
  <si>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</si>
  <si>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</si>
  <si>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</si>
  <si>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</si>
  <si>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</si>
  <si>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</si>
  <si>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</si>
  <si>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</si>
  <si>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</si>
  <si>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</si>
  <si>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</si>
  <si>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</si>
  <si>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</si>
  <si>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</si>
  <si>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</si>
  <si>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</si>
  <si>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</si>
  <si>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</si>
  <si>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</si>
  <si>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</si>
  <si>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</si>
  <si>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</si>
  <si>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</si>
  <si>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</si>
  <si>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</si>
  <si>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</si>
  <si>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</si>
  <si>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</si>
  <si>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</si>
  <si>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</si>
  <si>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</si>
  <si>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</si>
  <si>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</si>
  <si>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</si>
  <si>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</si>
  <si>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</si>
  <si>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</si>
  <si>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</si>
  <si>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</si>
  <si>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</si>
  <si>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</si>
  <si>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</si>
  <si>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</si>
  <si>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</si>
  <si>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</si>
  <si>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</si>
  <si>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</si>
  <si>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</si>
  <si>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</si>
  <si>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</si>
  <si>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</si>
  <si>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</si>
  <si>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</si>
  <si>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</si>
  <si>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</si>
  <si>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</si>
  <si>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</si>
  <si>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</si>
  <si>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</si>
  <si>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</si>
  <si>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</si>
  <si>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</si>
  <si>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</si>
  <si>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</si>
  <si>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</si>
  <si>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</si>
  <si>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</si>
  <si>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</si>
  <si>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</si>
  <si>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</si>
  <si>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</si>
  <si>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</si>
  <si>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</si>
  <si>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</si>
  <si>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</si>
  <si>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</si>
  <si>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</si>
  <si>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</si>
  <si>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</si>
  <si>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</si>
  <si>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</si>
  <si>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</si>
  <si>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</si>
  <si>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</si>
  <si>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</si>
  <si>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</si>
  <si>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</si>
  <si>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</si>
  <si>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</si>
  <si>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</si>
  <si>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</si>
  <si>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</si>
  <si>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</si>
  <si>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</si>
  <si>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</si>
  <si>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</si>
  <si>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</si>
  <si>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</si>
  <si>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</si>
  <si>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</si>
  <si>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</si>
  <si>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</si>
  <si>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</si>
  <si>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</si>
  <si>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</si>
  <si>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</si>
  <si>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</si>
  <si>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</si>
  <si>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</si>
  <si>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</si>
  <si>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</si>
  <si>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</si>
  <si>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</si>
  <si>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</si>
  <si>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</si>
  <si>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</si>
  <si>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</si>
  <si>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</si>
  <si>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</si>
  <si>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</si>
  <si>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</si>
  <si>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</si>
  <si>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</si>
  <si>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</si>
  <si>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</si>
  <si>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</si>
  <si>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</si>
  <si>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</si>
  <si>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</si>
  <si>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</si>
  <si>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</si>
  <si>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</si>
  <si>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</si>
  <si>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</si>
  <si>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</si>
  <si>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</si>
  <si>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</si>
  <si>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</si>
  <si>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</si>
  <si>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</si>
  <si>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</si>
  <si>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</si>
  <si>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</si>
  <si>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</si>
  <si>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</si>
  <si>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</si>
  <si>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</si>
  <si>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</si>
  <si>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</si>
  <si>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</si>
  <si>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</si>
  <si>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</si>
  <si>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</si>
  <si>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</si>
  <si>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</si>
  <si>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</si>
  <si>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</si>
  <si>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</si>
  <si>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</si>
  <si>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</si>
  <si>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</si>
  <si>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</si>
  <si>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</si>
  <si>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</si>
  <si>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</si>
  <si>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</si>
  <si>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</si>
  <si>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</si>
  <si>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</si>
  <si>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</si>
  <si>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</si>
  <si>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</si>
  <si>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</si>
  <si>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</si>
  <si>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</si>
  <si>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</si>
  <si>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</si>
  <si>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</si>
  <si>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</si>
  <si>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</si>
  <si>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</si>
  <si>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</si>
  <si>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</si>
  <si>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</si>
  <si>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</si>
  <si>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</si>
  <si>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</si>
  <si>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</si>
  <si>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</si>
  <si>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</si>
  <si>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</si>
  <si>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</si>
  <si>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</si>
  <si>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</si>
  <si>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</si>
  <si>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</si>
  <si>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</si>
  <si>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</si>
  <si>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</si>
  <si>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</si>
  <si>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</si>
  <si>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</si>
  <si>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</si>
  <si>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</si>
  <si>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</si>
  <si>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</si>
  <si>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</si>
  <si>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</si>
  <si>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</si>
  <si>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</si>
  <si>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</si>
  <si>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</si>
  <si>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</si>
  <si>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</si>
  <si>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</si>
  <si>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</si>
  <si>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</si>
  <si>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</si>
  <si>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</si>
  <si>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</si>
  <si>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</si>
  <si>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</si>
  <si>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</si>
  <si>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</si>
  <si>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</si>
  <si>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</si>
  <si>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</si>
  <si>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</si>
  <si>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</si>
  <si>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</si>
  <si>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</si>
  <si>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</si>
  <si>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</si>
  <si>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</si>
  <si>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</si>
  <si>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</si>
  <si>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</si>
  <si>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</si>
  <si>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</si>
  <si>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</si>
  <si>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</si>
  <si>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</si>
  <si>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</si>
  <si>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</si>
  <si>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</si>
  <si>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</si>
  <si>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</si>
  <si>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</si>
  <si>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</si>
  <si>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</si>
  <si>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</si>
  <si>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</si>
  <si>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</si>
  <si>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</si>
  <si>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</si>
  <si>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</si>
  <si>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</si>
  <si>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</si>
  <si>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</si>
  <si>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</si>
  <si>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</si>
  <si>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</si>
  <si>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</si>
  <si>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</si>
  <si>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</si>
  <si>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</si>
  <si>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</si>
  <si>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</si>
  <si>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</si>
  <si>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</si>
  <si>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</si>
  <si>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</si>
  <si>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</si>
  <si>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</si>
  <si>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</si>
  <si>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</si>
  <si>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</si>
  <si>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</si>
  <si>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</si>
  <si>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</si>
  <si>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</si>
  <si>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</si>
  <si>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</si>
  <si>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</si>
  <si>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</si>
  <si>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</si>
  <si>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</si>
  <si>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</si>
  <si>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</si>
  <si>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</si>
  <si>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</si>
  <si>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</si>
  <si>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</si>
  <si>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</si>
  <si>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</si>
  <si>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</si>
  <si>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</si>
  <si>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</si>
  <si>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</si>
  <si>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</si>
  <si>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</si>
  <si>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</si>
  <si>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</si>
  <si>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</si>
  <si>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</si>
  <si>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</si>
  <si>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</si>
  <si>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</si>
  <si>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</si>
  <si>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</si>
  <si>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</si>
  <si>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</si>
  <si>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</si>
  <si>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</si>
  <si>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</si>
  <si>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</si>
  <si>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</si>
  <si>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</si>
  <si>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</si>
  <si>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</si>
  <si>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</si>
  <si>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</si>
  <si>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</si>
  <si>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</si>
  <si>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</si>
  <si>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</si>
  <si>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</si>
  <si>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</si>
  <si>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</si>
  <si>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</si>
  <si>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</si>
  <si>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</si>
  <si>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</si>
  <si>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</si>
  <si>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</si>
  <si>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</si>
  <si>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</si>
  <si>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</si>
  <si>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</si>
  <si>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</si>
  <si>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</si>
  <si>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</si>
  <si>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</si>
  <si>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</si>
  <si>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</si>
  <si>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</si>
  <si>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</si>
  <si>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</si>
  <si>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</si>
  <si>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</si>
  <si>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</si>
  <si>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</si>
  <si>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</si>
  <si>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</si>
  <si>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</si>
  <si>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</si>
  <si>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</si>
  <si>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</si>
  <si>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</si>
  <si>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</si>
  <si>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</si>
  <si>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</si>
  <si>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</si>
  <si>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</si>
  <si>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</si>
  <si>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</si>
  <si>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</si>
  <si>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</si>
  <si>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</si>
  <si>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</si>
  <si>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</si>
  <si>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</si>
  <si>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</si>
  <si>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</si>
  <si>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</si>
  <si>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</si>
  <si>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</si>
  <si>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</si>
  <si>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</si>
  <si>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</si>
  <si>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</si>
  <si>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</si>
  <si>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</si>
  <si>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</si>
  <si>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</si>
  <si>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</si>
  <si>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</si>
  <si>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</si>
  <si>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</si>
  <si>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</si>
  <si>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</si>
  <si>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</si>
  <si>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</si>
  <si>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</si>
  <si>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</si>
  <si>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</si>
  <si>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</si>
  <si>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</si>
  <si>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</si>
  <si>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</si>
  <si>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</si>
  <si>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</si>
  <si>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</si>
  <si>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</si>
  <si>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</si>
  <si>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</si>
  <si>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</si>
  <si>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</si>
  <si>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</si>
  <si>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</si>
  <si>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</si>
  <si>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</si>
  <si>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</si>
  <si>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</si>
  <si>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</si>
  <si>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</si>
  <si>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</si>
  <si>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</si>
  <si>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</si>
  <si>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</si>
  <si>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</si>
  <si>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</si>
  <si>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</si>
  <si>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</si>
  <si>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</si>
  <si>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</si>
  <si>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</si>
  <si>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</si>
  <si>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</si>
  <si>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</si>
  <si>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</si>
  <si>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</si>
  <si>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</si>
  <si>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</si>
  <si>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</si>
  <si>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</si>
  <si>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</si>
  <si>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</si>
  <si>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</si>
  <si>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</si>
  <si>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</si>
  <si>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</si>
  <si>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</si>
  <si>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</si>
  <si>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</si>
  <si>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</si>
  <si>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</si>
  <si>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</si>
  <si>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</si>
  <si>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</si>
  <si>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</si>
  <si>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</si>
  <si>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</si>
  <si>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</si>
  <si>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</si>
  <si>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</si>
  <si>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</si>
  <si>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</si>
  <si>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</si>
  <si>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</si>
  <si>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</si>
  <si>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</si>
  <si>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</si>
  <si>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</si>
  <si>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</si>
  <si>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</si>
  <si>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</si>
  <si>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</si>
  <si>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</si>
  <si>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</si>
  <si>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</si>
  <si>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</si>
  <si>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</si>
  <si>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</si>
  <si>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</si>
  <si>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</si>
  <si>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</si>
  <si>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</si>
  <si>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</si>
  <si>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</si>
  <si>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</si>
  <si>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</si>
  <si>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</si>
  <si>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</si>
  <si>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</si>
  <si>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</si>
  <si>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</si>
  <si>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</si>
  <si>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</si>
  <si>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</si>
  <si>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</si>
  <si>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</si>
  <si>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</si>
  <si>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</si>
  <si>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</si>
  <si>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</si>
  <si>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</si>
  <si>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</si>
  <si>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</si>
  <si>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</si>
  <si>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</si>
  <si>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</si>
  <si>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</si>
  <si>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</si>
  <si>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</si>
  <si>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</si>
  <si>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</si>
  <si>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</si>
  <si>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</si>
  <si>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</si>
  <si>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</si>
  <si>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</si>
  <si>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</si>
  <si>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</si>
  <si>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</si>
  <si>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</si>
  <si>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</si>
  <si>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</si>
  <si>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</si>
  <si>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</si>
  <si>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</si>
  <si>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</si>
  <si>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</si>
  <si>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</si>
  <si>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</si>
  <si>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</si>
  <si>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</si>
  <si>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</si>
  <si>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</si>
  <si>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</si>
  <si>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</si>
  <si>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</si>
  <si>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</si>
  <si>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</si>
  <si>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</si>
  <si>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</si>
  <si>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</si>
  <si>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</si>
  <si>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</si>
  <si>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</si>
  <si>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</si>
  <si>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</si>
  <si>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</si>
  <si>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</si>
  <si>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</si>
  <si>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</si>
  <si>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</si>
  <si>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</si>
  <si>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</si>
  <si>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</si>
  <si>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</si>
  <si>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</si>
  <si>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</si>
  <si>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</si>
  <si>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</si>
  <si>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</si>
  <si>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</si>
  <si>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</si>
  <si>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</si>
  <si>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</si>
  <si>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</si>
  <si>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</si>
  <si>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</si>
  <si>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</si>
  <si>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</si>
  <si>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</si>
  <si>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</si>
  <si>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</si>
  <si>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</si>
  <si>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</si>
  <si>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</si>
  <si>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</si>
  <si>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</si>
  <si>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</si>
  <si>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</si>
  <si>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</si>
  <si>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</si>
  <si>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</si>
  <si>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</si>
  <si>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</si>
  <si>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</si>
  <si>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</si>
  <si>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</si>
  <si>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</si>
  <si>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</si>
  <si>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</si>
  <si>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</si>
  <si>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</si>
  <si>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</si>
  <si>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</si>
  <si>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</si>
  <si>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</si>
  <si>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</si>
  <si>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</si>
  <si>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</si>
  <si>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</si>
  <si>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</si>
  <si>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</si>
  <si>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</si>
  <si>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</si>
  <si>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</si>
  <si>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</si>
  <si>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</si>
  <si>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</si>
  <si>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</si>
  <si>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</si>
  <si>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</si>
  <si>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</si>
  <si>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</si>
  <si>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</si>
  <si>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</si>
  <si>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</si>
  <si>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</si>
  <si>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</si>
  <si>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</si>
  <si>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</si>
  <si>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</si>
  <si>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</si>
  <si>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</si>
  <si>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</si>
  <si>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</si>
  <si>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</si>
  <si>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</si>
  <si>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</si>
  <si>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</si>
  <si>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</si>
  <si>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</si>
  <si>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</si>
  <si>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</si>
  <si>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</si>
  <si>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</si>
  <si>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</si>
  <si>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</si>
  <si>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</si>
  <si>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</si>
  <si>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</si>
  <si>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</si>
  <si>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</si>
  <si>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</si>
  <si>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</si>
  <si>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</si>
  <si>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</si>
  <si>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</si>
  <si>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</si>
  <si>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</si>
  <si>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</si>
  <si>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</si>
  <si>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</si>
  <si>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</si>
  <si>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</si>
  <si>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</si>
  <si>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</si>
  <si>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</si>
  <si>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</si>
  <si>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</si>
  <si>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</si>
  <si>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</si>
  <si>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</si>
  <si>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</si>
  <si>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</si>
  <si>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</si>
  <si>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</si>
  <si>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</si>
  <si>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</si>
  <si>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</si>
  <si>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</si>
  <si>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</si>
  <si>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</si>
  <si>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</si>
  <si>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</si>
  <si>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</si>
  <si>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</si>
  <si>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</si>
  <si>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</si>
  <si>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</si>
  <si>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</si>
  <si>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</si>
  <si>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</si>
  <si>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</si>
  <si>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</si>
  <si>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</si>
  <si>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</si>
  <si>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</si>
  <si>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</si>
  <si>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</si>
  <si>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</si>
  <si>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</si>
  <si>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</si>
  <si>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</si>
  <si>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</si>
  <si>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</si>
  <si>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</si>
  <si>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</si>
  <si>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</si>
  <si>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</si>
  <si>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</si>
  <si>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</si>
  <si>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</si>
  <si>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</si>
  <si>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</si>
  <si>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</si>
  <si>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</si>
  <si>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</si>
  <si>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</si>
  <si>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</si>
  <si>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</si>
  <si>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</si>
  <si>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</si>
  <si>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</si>
  <si>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</si>
  <si>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</si>
  <si>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</si>
  <si>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</si>
  <si>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</si>
  <si>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</si>
  <si>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</si>
  <si>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</si>
  <si>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</si>
  <si>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</si>
  <si>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</si>
  <si>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</si>
  <si>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</si>
  <si>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</si>
  <si>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</si>
  <si>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</si>
  <si>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</si>
  <si>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</si>
  <si>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</si>
  <si>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</si>
  <si>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</si>
  <si>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</si>
  <si>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</si>
  <si>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</si>
  <si>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</si>
  <si>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</si>
  <si>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</si>
  <si>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</si>
  <si>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</si>
  <si>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</si>
  <si>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</si>
  <si>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</si>
  <si>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</si>
  <si>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</si>
  <si>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</si>
  <si>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</si>
  <si>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</si>
  <si>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</si>
  <si>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</si>
  <si>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</si>
  <si>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</si>
  <si>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</si>
  <si>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</si>
  <si>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</si>
  <si>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</si>
  <si>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</si>
  <si>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</si>
  <si>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</si>
  <si>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</si>
  <si>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</si>
  <si>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</si>
  <si>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</si>
  <si>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</si>
  <si>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</si>
  <si>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</si>
  <si>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</si>
  <si>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</si>
  <si>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</si>
  <si>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</si>
  <si>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</si>
  <si>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</si>
  <si>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</si>
  <si>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</si>
  <si>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</si>
  <si>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</si>
  <si>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</si>
  <si>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</si>
  <si>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</si>
  <si>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</si>
  <si>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</si>
  <si>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</si>
  <si>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</si>
  <si>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</si>
  <si>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</si>
  <si>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</si>
  <si>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</si>
  <si>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</si>
  <si>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</si>
  <si>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</si>
  <si>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</si>
  <si>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</si>
  <si>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</si>
  <si>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</si>
  <si>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</si>
  <si>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</si>
  <si>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</si>
  <si>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</si>
  <si>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</si>
  <si>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</si>
  <si>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</si>
  <si>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</si>
  <si>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</si>
  <si>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</si>
  <si>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</si>
  <si>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</si>
  <si>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</si>
  <si>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</si>
  <si>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</si>
  <si>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</si>
  <si>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</si>
  <si>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</si>
  <si>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</si>
  <si>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</si>
  <si>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</si>
  <si>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</si>
  <si>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</si>
  <si>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</si>
  <si>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</si>
  <si>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</si>
  <si>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</si>
  <si>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</si>
  <si>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</si>
  <si>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</si>
  <si>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</si>
  <si>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</si>
  <si>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</si>
  <si>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</si>
  <si>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</si>
  <si>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</si>
  <si>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</si>
  <si>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</si>
  <si>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</si>
  <si>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</si>
  <si>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</si>
  <si>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</si>
  <si>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</si>
  <si>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</si>
  <si>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</si>
  <si>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</si>
  <si>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</si>
  <si>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</si>
  <si>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</si>
  <si>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</si>
  <si>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</si>
  <si>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</si>
  <si>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</si>
  <si>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</si>
  <si>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</si>
  <si>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</si>
  <si>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</si>
  <si>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</si>
  <si>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</si>
  <si>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</si>
  <si>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</si>
  <si>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</si>
  <si>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</si>
  <si>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</si>
  <si>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</si>
  <si>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</si>
  <si>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</si>
  <si>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</si>
  <si>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</si>
  <si>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</si>
  <si>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</si>
  <si>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</si>
  <si>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</si>
  <si>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</si>
  <si>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</si>
  <si>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</si>
  <si>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</si>
  <si>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</si>
  <si>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</si>
  <si>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</si>
  <si>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</si>
  <si>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</si>
  <si>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</si>
  <si>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</si>
  <si>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</si>
  <si>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</si>
  <si>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</si>
  <si>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</si>
  <si>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</si>
  <si>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</si>
  <si>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</si>
  <si>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</si>
  <si>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</si>
  <si>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</si>
  <si>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</si>
  <si>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</si>
  <si>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</si>
  <si>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</si>
  <si>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</si>
  <si>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</si>
  <si>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</si>
  <si>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</si>
  <si>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</si>
  <si>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</si>
  <si>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</si>
  <si>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</si>
  <si>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</si>
  <si>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</si>
  <si>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</si>
  <si>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</si>
  <si>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</si>
  <si>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</si>
  <si>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</si>
  <si>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</si>
  <si>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</si>
  <si>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</si>
  <si>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</si>
  <si>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</si>
  <si>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</si>
  <si>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</si>
  <si>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</si>
  <si>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</si>
  <si>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</si>
  <si>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</si>
  <si>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</si>
  <si>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</si>
  <si>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</si>
  <si>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</si>
  <si>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</si>
  <si>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</si>
  <si>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</si>
  <si>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</si>
  <si>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</si>
  <si>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</si>
  <si>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</si>
  <si>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</si>
  <si>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</si>
  <si>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</si>
  <si>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</si>
  <si>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</si>
  <si>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</si>
  <si>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</si>
  <si>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</si>
  <si>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</si>
  <si>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</si>
  <si>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</si>
  <si>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</si>
  <si>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</si>
  <si>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</si>
  <si>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</si>
  <si>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</si>
  <si>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</si>
  <si>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</si>
  <si>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</si>
  <si>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</si>
  <si>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</si>
  <si>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</si>
  <si>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</si>
  <si>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</si>
  <si>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</si>
  <si>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</si>
  <si>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</si>
  <si>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</si>
  <si>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</si>
  <si>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</si>
  <si>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</si>
  <si>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</si>
  <si>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</si>
  <si>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</si>
  <si>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</si>
  <si>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</si>
  <si>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</si>
  <si>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</si>
  <si>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</si>
  <si>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</si>
  <si>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</si>
  <si>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</si>
  <si>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</si>
  <si>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</si>
  <si>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</si>
  <si>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</si>
  <si>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</si>
  <si>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</si>
  <si>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</si>
  <si>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</si>
  <si>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</si>
  <si>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</si>
  <si>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</si>
  <si>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</si>
  <si>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</si>
  <si>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</si>
  <si>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</si>
  <si>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</si>
  <si>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</si>
  <si>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</si>
  <si>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</si>
  <si>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</si>
  <si>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</si>
  <si>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</si>
  <si>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</si>
  <si>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</si>
  <si>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</si>
  <si>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</si>
  <si>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</si>
  <si>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</si>
  <si>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</si>
  <si>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</si>
  <si>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</si>
  <si>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</si>
  <si>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</si>
  <si>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</si>
  <si>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</si>
  <si>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</si>
  <si>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</si>
  <si>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</si>
  <si>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</si>
  <si>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</si>
  <si>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</si>
  <si>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</si>
  <si>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</si>
  <si>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</si>
  <si>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</si>
  <si>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</si>
  <si>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</si>
  <si>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</si>
  <si>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</si>
  <si>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</si>
  <si>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</si>
  <si>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</si>
  <si>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</si>
  <si>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</si>
  <si>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</si>
  <si>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</si>
  <si>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</si>
  <si>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</si>
  <si>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</si>
  <si>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</si>
  <si>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</si>
  <si>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</si>
  <si>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</si>
  <si>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</si>
  <si>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</si>
  <si>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</si>
  <si>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</si>
  <si>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</si>
  <si>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</si>
  <si>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</si>
  <si>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</si>
  <si>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</si>
  <si>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</si>
  <si>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</si>
  <si>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</si>
  <si>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</si>
  <si>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</si>
  <si>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</si>
  <si>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</si>
  <si>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</si>
  <si>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</si>
  <si>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</si>
  <si>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</si>
  <si>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</si>
  <si>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</si>
  <si>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</si>
  <si>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</si>
  <si>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</si>
  <si>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</si>
  <si>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</si>
  <si>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</si>
  <si>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</si>
  <si>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</si>
  <si>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</si>
  <si>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</si>
  <si>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</si>
  <si>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</si>
  <si>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</si>
  <si>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</si>
  <si>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</si>
  <si>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</si>
  <si>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</si>
  <si>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</si>
  <si>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</si>
  <si>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</si>
  <si>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</si>
  <si>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</si>
  <si>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</si>
  <si>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</si>
  <si>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</si>
  <si>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</si>
  <si>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</si>
  <si>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</si>
  <si>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</si>
  <si>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</si>
  <si>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</si>
  <si>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</si>
  <si>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</si>
  <si>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</si>
  <si>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</si>
  <si>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</si>
  <si>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</si>
  <si>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</si>
  <si>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</si>
  <si>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</si>
  <si>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</si>
  <si>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</si>
  <si>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</si>
  <si>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</si>
  <si>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</si>
  <si>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</si>
  <si>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</si>
  <si>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</si>
  <si>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</si>
  <si>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</si>
  <si>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</si>
  <si>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</si>
  <si>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</si>
  <si>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</si>
  <si>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</si>
  <si>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</si>
  <si>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</si>
  <si>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</si>
  <si>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</si>
  <si>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</si>
  <si>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</si>
  <si>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</si>
  <si>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</si>
  <si>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</si>
  <si>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</si>
  <si>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</si>
  <si>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</si>
  <si>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</si>
  <si>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</si>
  <si>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</si>
  <si>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</si>
  <si>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</si>
  <si>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</si>
  <si>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</si>
  <si>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</si>
  <si>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</si>
  <si>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</si>
  <si>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</si>
  <si>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</si>
  <si>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</si>
  <si>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</si>
  <si>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</si>
  <si>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</si>
  <si>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</si>
  <si>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</si>
  <si>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</si>
  <si>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</si>
  <si>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</si>
  <si>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</si>
  <si>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</si>
  <si>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</si>
  <si>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</si>
  <si>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</si>
  <si>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</si>
  <si>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</si>
  <si>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</si>
  <si>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</si>
  <si>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</si>
  <si>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</si>
  <si>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</si>
  <si>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</si>
  <si>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</si>
  <si>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</si>
  <si>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</si>
  <si>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</si>
  <si>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</si>
  <si>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</si>
  <si>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</si>
  <si>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</si>
  <si>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</si>
  <si>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</si>
  <si>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</si>
  <si>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</si>
  <si>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</si>
  <si>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</si>
  <si>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</si>
  <si>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</si>
  <si>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</si>
  <si>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</si>
  <si>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</si>
  <si>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</si>
  <si>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</si>
  <si>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</si>
  <si>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</si>
  <si>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</si>
  <si>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</si>
  <si>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</si>
  <si>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</si>
  <si>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</si>
  <si>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</si>
  <si>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</si>
  <si>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</si>
  <si>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</si>
  <si>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</si>
  <si>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</si>
  <si>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</si>
  <si>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</si>
  <si>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</si>
  <si>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</si>
  <si>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</si>
  <si>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</si>
  <si>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</si>
  <si>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</si>
  <si>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</si>
  <si>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</si>
  <si>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</si>
  <si>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</si>
  <si>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</si>
  <si>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</si>
  <si>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</si>
  <si>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</si>
  <si>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</si>
  <si>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</si>
  <si>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</si>
  <si>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</si>
  <si>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</si>
  <si>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</si>
  <si>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</si>
  <si>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</si>
  <si>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</si>
  <si>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</si>
  <si>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</si>
  <si>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</si>
  <si>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</si>
  <si>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</si>
  <si>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</si>
  <si>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</si>
  <si>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</si>
  <si>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</si>
  <si>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</si>
  <si>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</si>
  <si>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</si>
  <si>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</si>
  <si>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</si>
  <si>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</si>
  <si>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</si>
  <si>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</si>
  <si>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</si>
  <si>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</si>
  <si>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</si>
  <si>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</si>
  <si>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</si>
  <si>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</si>
  <si>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</si>
  <si>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</si>
  <si>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</si>
  <si>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</si>
  <si>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</si>
  <si>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</si>
  <si>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</si>
  <si>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</si>
  <si>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</si>
  <si>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</si>
  <si>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</si>
  <si>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</si>
  <si>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</si>
  <si>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</si>
  <si>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</si>
  <si>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</si>
  <si>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</si>
  <si>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</si>
  <si>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</si>
  <si>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</si>
  <si>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</si>
  <si>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</si>
  <si>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</si>
  <si>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</si>
  <si>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</si>
  <si>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</si>
  <si>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</si>
  <si>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</si>
  <si>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</si>
  <si>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</si>
  <si>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</si>
  <si>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</si>
  <si>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</si>
  <si>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</si>
  <si>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</si>
  <si>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</si>
  <si>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</si>
  <si>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</si>
  <si>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</si>
  <si>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</si>
  <si>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</si>
  <si>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</si>
  <si>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</si>
  <si>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</si>
  <si>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</si>
  <si>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</si>
  <si>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</si>
  <si>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</si>
  <si>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</si>
  <si>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</si>
  <si>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</si>
  <si>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</si>
  <si>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</si>
  <si>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</si>
  <si>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</si>
  <si>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</si>
  <si>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</si>
  <si>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</si>
  <si>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</si>
  <si>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</si>
  <si>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</si>
  <si>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</si>
  <si>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</si>
  <si>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</si>
  <si>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</si>
  <si>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</si>
  <si>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</si>
  <si>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</si>
  <si>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</si>
  <si>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</si>
  <si>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</si>
  <si>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</si>
  <si>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</si>
  <si>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</si>
  <si>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</si>
  <si>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</si>
  <si>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</si>
  <si>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</si>
  <si>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</si>
  <si>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</si>
  <si>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</si>
  <si>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</si>
  <si>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</si>
  <si>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</si>
  <si>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</si>
  <si>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</si>
  <si>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</si>
  <si>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</si>
  <si>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</si>
  <si>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</si>
  <si>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</si>
  <si>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</si>
  <si>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</si>
  <si>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</si>
  <si>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</si>
  <si>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</si>
  <si>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</si>
  <si>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</si>
  <si>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</si>
  <si>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</si>
  <si>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</si>
  <si>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</si>
  <si>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</si>
  <si>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</si>
  <si>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</si>
  <si>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</si>
  <si>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</si>
  <si>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</si>
  <si>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</si>
  <si>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</si>
  <si>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</si>
  <si>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</si>
  <si>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</si>
  <si>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</si>
  <si>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</si>
  <si>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</si>
  <si>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</si>
  <si>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</si>
  <si>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</si>
  <si>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</si>
  <si>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</si>
  <si>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</si>
  <si>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</si>
  <si>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</si>
  <si>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</si>
  <si>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</si>
  <si>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</si>
  <si>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</si>
  <si>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</si>
  <si>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</si>
  <si>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</si>
  <si>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</si>
  <si>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</si>
  <si>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</si>
  <si>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</si>
  <si>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</si>
  <si>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</si>
  <si>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</si>
  <si>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</si>
  <si>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</si>
  <si>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</si>
  <si>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</si>
  <si>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</si>
  <si>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</si>
  <si>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</si>
  <si>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</si>
  <si>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</si>
  <si>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</si>
  <si>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</si>
  <si>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</si>
  <si>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</si>
  <si>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</si>
  <si>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</si>
  <si>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</si>
  <si>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</si>
  <si>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</si>
  <si>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</si>
  <si>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</si>
  <si>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</si>
  <si>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</si>
  <si>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</si>
  <si>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</si>
  <si>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</si>
  <si>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</si>
  <si>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</si>
  <si>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</si>
  <si>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</si>
  <si>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</si>
  <si>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</si>
  <si>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</si>
  <si>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</si>
  <si>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</si>
  <si>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</si>
  <si>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</si>
  <si>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</si>
  <si>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</si>
  <si>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</si>
  <si>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</si>
  <si>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</si>
  <si>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</si>
  <si>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</si>
  <si>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</si>
  <si>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</si>
  <si>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</si>
  <si>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</si>
  <si>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</si>
  <si>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</si>
  <si>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</si>
  <si>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</si>
  <si>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</si>
  <si>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</si>
  <si>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</si>
  <si>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</si>
  <si>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</si>
  <si>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</si>
  <si>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</si>
  <si>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</si>
  <si>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</si>
  <si>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</si>
  <si>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</si>
  <si>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</si>
  <si>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</si>
  <si>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</si>
  <si>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</si>
  <si>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</si>
  <si>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</si>
  <si>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</si>
  <si>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</si>
  <si>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</si>
  <si>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</si>
  <si>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</si>
  <si>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</si>
  <si>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</si>
  <si>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</si>
  <si>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</si>
  <si>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</si>
  <si>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</si>
  <si>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</si>
  <si>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</si>
  <si>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</si>
  <si>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</si>
  <si>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</si>
  <si>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</si>
  <si>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</si>
  <si>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</si>
  <si>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</si>
  <si>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</si>
  <si>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</si>
  <si>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</si>
  <si>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</si>
  <si>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</si>
  <si>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</si>
  <si>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</si>
  <si>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</si>
  <si>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</si>
  <si>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</si>
  <si>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</si>
  <si>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</si>
  <si>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</si>
  <si>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</si>
  <si>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</si>
  <si>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</si>
  <si>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</si>
  <si>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</si>
  <si>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</si>
  <si>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</si>
  <si>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</si>
  <si>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</si>
  <si>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</si>
  <si>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</si>
  <si>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</si>
  <si>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</si>
  <si>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</si>
  <si>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</si>
  <si>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</si>
  <si>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</si>
  <si>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</si>
  <si>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</si>
  <si>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</si>
  <si>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</si>
  <si>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</si>
  <si>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</si>
  <si>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</si>
  <si>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</si>
  <si>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</si>
  <si>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</si>
  <si>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</si>
  <si>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</si>
  <si>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</si>
  <si>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</si>
  <si>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</si>
  <si>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</si>
  <si>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</si>
  <si>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</si>
  <si>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</si>
  <si>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</si>
  <si>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</si>
  <si>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</si>
  <si>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</si>
  <si>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</si>
  <si>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</si>
  <si>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</si>
  <si>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</si>
  <si>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</si>
  <si>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</si>
  <si>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</si>
  <si>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</si>
  <si>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</si>
  <si>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</si>
  <si>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</si>
  <si>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</si>
  <si>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</si>
  <si>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</si>
  <si>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</si>
  <si>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</si>
  <si>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</si>
  <si>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</si>
  <si>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</si>
  <si>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</si>
  <si>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</si>
  <si>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</si>
  <si>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</si>
  <si>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</si>
  <si>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</si>
  <si>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</si>
  <si>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</si>
  <si>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</si>
  <si>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</si>
  <si>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</si>
  <si>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</si>
  <si>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</si>
  <si>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</si>
  <si>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</si>
  <si>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</si>
  <si>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</si>
  <si>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</si>
  <si>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</si>
  <si>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</si>
  <si>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</si>
  <si>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</si>
  <si>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</si>
  <si>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</si>
  <si>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</si>
  <si>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</si>
  <si>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</si>
  <si>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</si>
  <si>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</si>
  <si>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</si>
  <si>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</si>
  <si>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</si>
  <si>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</si>
  <si>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</si>
  <si>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</si>
  <si>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</si>
  <si>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</si>
  <si>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</si>
  <si>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</si>
  <si>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</si>
  <si>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</si>
  <si>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</si>
  <si>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</si>
  <si>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</si>
  <si>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</si>
  <si>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</si>
  <si>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</si>
  <si>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</si>
  <si>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</si>
  <si>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</si>
  <si>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</si>
  <si>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</si>
  <si>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</si>
  <si>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</si>
  <si>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</si>
  <si>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</si>
  <si>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</si>
  <si>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</si>
  <si>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</si>
  <si>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</si>
  <si>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</si>
  <si>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</si>
  <si>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</si>
  <si>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</si>
  <si>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</si>
  <si>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</si>
  <si>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</si>
  <si>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</si>
  <si>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</si>
  <si>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</si>
  <si>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</si>
  <si>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</si>
  <si>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</si>
  <si>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</si>
  <si>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</si>
  <si>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</si>
  <si>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</si>
  <si>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</si>
  <si>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</si>
  <si>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</si>
  <si>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</si>
  <si>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</si>
  <si>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</si>
  <si>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</si>
  <si>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</si>
  <si>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</si>
  <si>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</si>
  <si>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</si>
  <si>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</si>
  <si>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</si>
  <si>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</si>
  <si>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</si>
  <si>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</si>
  <si>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</si>
  <si>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</si>
  <si>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</si>
  <si>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</si>
  <si>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</si>
  <si>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</si>
  <si>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</si>
  <si>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</si>
  <si>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</si>
  <si>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</si>
  <si>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</si>
  <si>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</si>
  <si>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</si>
  <si>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</si>
  <si>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</si>
  <si>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</si>
  <si>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</si>
  <si>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</si>
  <si>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</si>
  <si>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</si>
  <si>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</si>
  <si>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</si>
  <si>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</si>
  <si>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</si>
  <si>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</si>
  <si>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</si>
  <si>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</si>
  <si>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</si>
  <si>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</si>
  <si>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</si>
  <si>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</si>
  <si>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</si>
  <si>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</si>
  <si>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</si>
  <si>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</si>
  <si>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</si>
  <si>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</si>
  <si>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</si>
  <si>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</si>
  <si>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</si>
  <si>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</si>
  <si>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</si>
  <si>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</si>
  <si>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</si>
  <si>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</si>
  <si>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</si>
  <si>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</si>
  <si>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</si>
  <si>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</si>
  <si>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</si>
  <si>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</si>
  <si>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</si>
  <si>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</si>
  <si>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</si>
  <si>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</si>
  <si>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</si>
  <si>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</si>
  <si>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</si>
  <si>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</si>
  <si>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</si>
  <si>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</si>
  <si>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</si>
  <si>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</si>
  <si>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</si>
  <si>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</si>
  <si>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</si>
  <si>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</si>
  <si>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</si>
  <si>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</si>
  <si>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</si>
  <si>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</si>
  <si>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</si>
  <si>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</si>
  <si>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</si>
  <si>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</si>
  <si>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</si>
  <si>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</si>
  <si>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</si>
  <si>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</si>
  <si>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</si>
  <si>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</si>
  <si>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</si>
  <si>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</si>
  <si>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</si>
  <si>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</si>
  <si>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</si>
  <si>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</si>
  <si>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</si>
  <si>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</si>
  <si>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</si>
  <si>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</si>
  <si>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</si>
  <si>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</si>
  <si>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</si>
  <si>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</si>
  <si>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</si>
  <si>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</si>
  <si>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</si>
  <si>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</si>
  <si>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</si>
  <si>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</si>
  <si>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</si>
  <si>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</si>
  <si>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</si>
  <si>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</si>
  <si>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</si>
  <si>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</si>
  <si>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</si>
  <si>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</si>
  <si>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</si>
  <si>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</si>
  <si>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</si>
  <si>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</si>
  <si>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</si>
  <si>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</si>
  <si>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</si>
  <si>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</si>
  <si>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</si>
  <si>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</si>
  <si>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</si>
  <si>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</si>
  <si>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</si>
  <si>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</si>
  <si>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</si>
  <si>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</si>
  <si>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</si>
  <si>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</si>
  <si>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</si>
  <si>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</si>
  <si>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</si>
  <si>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</si>
  <si>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</si>
  <si>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</si>
  <si>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</si>
  <si>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</si>
  <si>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</si>
  <si>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</si>
  <si>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</si>
  <si>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</si>
  <si>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</si>
  <si>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</si>
  <si>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</si>
  <si>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</si>
  <si>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</si>
  <si>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</si>
  <si>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</si>
  <si>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</si>
  <si>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</si>
  <si>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</si>
  <si>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</si>
  <si>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</si>
  <si>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</si>
  <si>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</si>
  <si>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</si>
  <si>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</si>
  <si>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</si>
  <si>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</si>
  <si>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</si>
  <si>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</si>
  <si>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</si>
  <si>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</si>
  <si>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</si>
  <si>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</si>
  <si>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</si>
  <si>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</si>
  <si>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</si>
  <si>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</si>
  <si>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</si>
  <si>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</si>
  <si>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</si>
  <si>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</si>
  <si>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</si>
  <si>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</si>
  <si>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</si>
  <si>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</si>
  <si>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</si>
  <si>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</si>
  <si>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</si>
  <si>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</si>
  <si>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</si>
  <si>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</si>
  <si>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</si>
  <si>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</si>
  <si>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</si>
  <si>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</si>
  <si>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</si>
  <si>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</si>
  <si>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</si>
  <si>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</si>
  <si>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</si>
  <si>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</si>
  <si>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</si>
  <si>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</si>
  <si>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</si>
  <si>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</si>
  <si>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</si>
  <si>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</si>
  <si>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</si>
  <si>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</si>
  <si>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</si>
  <si>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</si>
  <si>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</si>
  <si>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</si>
  <si>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</si>
  <si>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</si>
  <si>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</si>
  <si>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</si>
  <si>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</si>
  <si>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</si>
  <si>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</si>
  <si>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</si>
  <si>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</si>
  <si>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</si>
  <si>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</si>
  <si>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</si>
  <si>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</si>
  <si>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</si>
  <si>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</si>
  <si>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</si>
  <si>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</si>
  <si>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</si>
  <si>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</si>
  <si>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</si>
  <si>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</si>
  <si>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</si>
  <si>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</si>
  <si>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</si>
  <si>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</si>
  <si>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</si>
  <si>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</si>
  <si>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</si>
  <si>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</si>
  <si>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</si>
  <si>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</si>
  <si>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</si>
  <si>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</si>
  <si>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</si>
  <si>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</si>
  <si>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</si>
  <si>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</si>
  <si>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</si>
  <si>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</si>
  <si>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</si>
  <si>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</si>
  <si>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</si>
  <si>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</si>
  <si>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</si>
  <si>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</si>
  <si>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</si>
  <si>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</si>
  <si>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</si>
  <si>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</si>
  <si>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</si>
  <si>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</si>
  <si>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</si>
  <si>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</si>
  <si>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</si>
  <si>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</si>
  <si>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</si>
  <si>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</si>
  <si>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</si>
  <si>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</si>
  <si>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</si>
  <si>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</si>
  <si>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</si>
  <si>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</si>
  <si>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</si>
  <si>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</si>
  <si>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</si>
  <si>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</si>
  <si>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</si>
  <si>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</si>
  <si>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</si>
  <si>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</si>
  <si>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</si>
  <si>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</si>
  <si>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</si>
  <si>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</si>
  <si>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</si>
  <si>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</si>
  <si>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</si>
  <si>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</si>
  <si>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</si>
  <si>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</si>
  <si>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</si>
  <si>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</si>
  <si>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</si>
  <si>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</si>
  <si>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</si>
  <si>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</si>
  <si>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</si>
  <si>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</si>
  <si>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</si>
  <si>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</si>
  <si>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</si>
  <si>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</si>
  <si>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</si>
  <si>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</si>
  <si>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</si>
  <si>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</si>
  <si>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</si>
  <si>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</si>
  <si>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</si>
  <si>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</si>
  <si>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</si>
  <si>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</si>
  <si>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</si>
  <si>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</si>
  <si>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</si>
  <si>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</si>
  <si>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</si>
  <si>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</si>
  <si>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</si>
  <si>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</si>
  <si>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</si>
  <si>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</si>
  <si>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</si>
  <si>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</si>
  <si>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</si>
  <si>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</si>
  <si>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</si>
  <si>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</si>
  <si>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</si>
  <si>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</si>
  <si>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</si>
  <si>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</si>
  <si>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</si>
  <si>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</si>
  <si>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</si>
  <si>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</si>
  <si>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</si>
  <si>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</si>
  <si>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</si>
  <si>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</si>
  <si>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</si>
  <si>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</si>
  <si>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</si>
  <si>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</si>
  <si>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</si>
  <si>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</si>
  <si>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</si>
  <si>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</si>
  <si>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</si>
  <si>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</si>
  <si>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</si>
  <si>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</si>
  <si>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</si>
  <si>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</si>
  <si>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</si>
  <si>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</si>
  <si>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</si>
  <si>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</si>
  <si>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</si>
  <si>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</si>
  <si>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</si>
  <si>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</si>
  <si>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</si>
  <si>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</si>
  <si>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</si>
  <si>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</si>
  <si>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</si>
  <si>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</si>
  <si>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</si>
  <si>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</si>
  <si>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</si>
  <si>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</si>
  <si>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</si>
  <si>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</si>
  <si>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</si>
  <si>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</si>
  <si>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</si>
  <si>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</si>
  <si>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</si>
  <si>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</si>
  <si>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</si>
  <si>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</si>
  <si>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</si>
  <si>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</si>
  <si>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</si>
  <si>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</si>
  <si>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</si>
  <si>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</si>
  <si>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</si>
  <si>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</si>
  <si>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</si>
  <si>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</si>
  <si>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</si>
  <si>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</si>
  <si>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</si>
  <si>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</si>
  <si>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</si>
  <si>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</si>
  <si>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</si>
  <si>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</si>
  <si>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</si>
  <si>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</si>
  <si>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</si>
  <si>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</si>
  <si>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</si>
  <si>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</si>
  <si>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</si>
  <si>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</si>
  <si>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</si>
  <si>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</si>
  <si>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</si>
  <si>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</si>
  <si>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</si>
  <si>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</si>
  <si>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</si>
  <si>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</si>
  <si>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</si>
  <si>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</si>
  <si>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</si>
  <si>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</si>
  <si>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</si>
  <si>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</si>
  <si>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</si>
  <si>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</si>
  <si>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</si>
  <si>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</si>
  <si>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</si>
  <si>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</si>
  <si>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</si>
  <si>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</si>
  <si>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</si>
  <si>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</si>
  <si>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</si>
  <si>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</si>
  <si>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</si>
  <si>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</si>
  <si>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</si>
  <si>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</si>
  <si>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</si>
  <si>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</si>
  <si>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</si>
  <si>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</si>
  <si>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</si>
  <si>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</si>
  <si>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</si>
  <si>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</si>
  <si>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</si>
  <si>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</si>
  <si>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</si>
  <si>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</si>
  <si>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</si>
  <si>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</si>
  <si>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</si>
  <si>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</si>
  <si>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</si>
  <si>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</si>
  <si>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</si>
  <si>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</si>
  <si>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</si>
  <si>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</si>
  <si>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</si>
  <si>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</si>
  <si>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</si>
  <si>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</si>
  <si>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</si>
  <si>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</si>
  <si>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</si>
  <si>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</si>
  <si>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</si>
  <si>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</si>
  <si>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</si>
  <si>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</si>
  <si>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</si>
  <si>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</si>
  <si>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</si>
  <si>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</si>
  <si>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</si>
  <si>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</si>
  <si>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</si>
  <si>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</si>
  <si>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</si>
  <si>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</si>
  <si>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</si>
  <si>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</si>
  <si>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</si>
  <si>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</si>
  <si>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</si>
  <si>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</si>
  <si>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</si>
  <si>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</si>
  <si>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</si>
  <si>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</si>
  <si>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</si>
  <si>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</si>
  <si>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</si>
  <si>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</si>
  <si>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</si>
  <si>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</si>
  <si>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</si>
  <si>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</si>
  <si>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</si>
  <si>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</si>
  <si>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</si>
  <si>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</si>
  <si>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</si>
  <si>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</si>
  <si>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</si>
  <si>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</si>
  <si>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</si>
  <si>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</si>
  <si>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</si>
  <si>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</si>
  <si>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</si>
  <si>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</si>
  <si>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</si>
  <si>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</si>
  <si>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</si>
  <si>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</si>
  <si>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</si>
  <si>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</si>
  <si>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</si>
  <si>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</si>
  <si>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</si>
  <si>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</si>
  <si>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</si>
  <si>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</si>
  <si>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</si>
  <si>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</si>
  <si>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</si>
  <si>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</si>
  <si>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</si>
  <si>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</si>
  <si>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</si>
  <si>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</si>
  <si>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</si>
  <si>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</si>
  <si>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</si>
  <si>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</si>
  <si>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</si>
  <si>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</si>
  <si>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</si>
  <si>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</si>
  <si>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</si>
  <si>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</si>
  <si>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</si>
  <si>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</si>
  <si>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</si>
  <si>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</si>
  <si>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</si>
  <si>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</si>
  <si>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</si>
  <si>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</si>
  <si>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</si>
  <si>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</si>
  <si>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</si>
  <si>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</si>
  <si>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</si>
  <si>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</si>
  <si>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</si>
  <si>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</si>
  <si>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</si>
  <si>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</si>
  <si>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</si>
  <si>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</si>
  <si>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</si>
  <si>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</si>
  <si>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</si>
  <si>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</si>
  <si>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</si>
  <si>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</si>
  <si>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</si>
  <si>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</si>
  <si>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</si>
  <si>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</si>
  <si>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</si>
  <si>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</si>
  <si>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</si>
  <si>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</si>
  <si>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</si>
  <si>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</si>
  <si>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</si>
  <si>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</si>
  <si>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</si>
  <si>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</si>
  <si>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</si>
  <si>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</si>
  <si>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</si>
  <si>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</si>
  <si>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</si>
  <si>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</si>
  <si>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</si>
  <si>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</si>
  <si>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</si>
  <si>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</si>
  <si>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</si>
  <si>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</si>
  <si>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</si>
  <si>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</si>
  <si>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</si>
  <si>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</si>
  <si>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</si>
  <si>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</si>
  <si>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</si>
  <si>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</si>
  <si>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</si>
  <si>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</si>
  <si>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</si>
  <si>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</si>
  <si>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</si>
  <si>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</si>
  <si>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</si>
  <si>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</si>
  <si>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</si>
  <si>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</si>
  <si>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</si>
  <si>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</si>
  <si>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</si>
  <si>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</si>
  <si>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</si>
  <si>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</si>
  <si>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</si>
  <si>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</si>
  <si>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</si>
  <si>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</si>
  <si>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</si>
  <si>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</si>
  <si>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</si>
  <si>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</si>
  <si>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</si>
  <si>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</si>
  <si>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</si>
  <si>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</si>
  <si>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</si>
  <si>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</si>
  <si>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</si>
  <si>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</si>
  <si>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</si>
  <si>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</si>
  <si>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</si>
  <si>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</si>
  <si>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</si>
  <si>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</si>
  <si>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</si>
  <si>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</si>
  <si>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</si>
  <si>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</si>
  <si>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</si>
  <si>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</si>
  <si>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</si>
  <si>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</si>
  <si>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</si>
  <si>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</si>
  <si>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</si>
  <si>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</si>
  <si>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</si>
  <si>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</si>
  <si>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</si>
  <si>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</si>
  <si>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</si>
  <si>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</si>
  <si>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</si>
  <si>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</si>
  <si>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</si>
  <si>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</si>
  <si>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</si>
  <si>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</si>
  <si>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</si>
  <si>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</si>
  <si>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</si>
  <si>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</si>
  <si>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</si>
  <si>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</si>
  <si>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</si>
  <si>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</si>
  <si>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</si>
  <si>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</si>
  <si>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</si>
  <si>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</si>
  <si>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</si>
  <si>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</si>
  <si>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</si>
  <si>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</si>
  <si>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</si>
  <si>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</si>
  <si>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</si>
  <si>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</si>
  <si>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</si>
  <si>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</si>
  <si>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</si>
  <si>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</si>
  <si>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</si>
  <si>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</si>
  <si>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</si>
  <si>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</si>
  <si>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</si>
  <si>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</si>
  <si>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</si>
  <si>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</si>
  <si>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</si>
  <si>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</si>
  <si>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</si>
  <si>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</si>
  <si>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</si>
  <si>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</si>
  <si>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</si>
  <si>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</si>
  <si>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</si>
  <si>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</si>
  <si>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</si>
  <si>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</si>
  <si>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</si>
  <si>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</si>
  <si>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</si>
  <si>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</si>
  <si>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</si>
  <si>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</si>
  <si>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</si>
  <si>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</si>
  <si>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</si>
  <si>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</si>
  <si>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</si>
  <si>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</si>
  <si>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</si>
  <si>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</si>
  <si>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</si>
  <si>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</si>
  <si>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</si>
  <si>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</si>
  <si>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</si>
  <si>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</si>
  <si>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</si>
  <si>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</si>
  <si>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</si>
  <si>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</si>
  <si>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</si>
  <si>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</si>
  <si>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</si>
  <si>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</si>
  <si>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</si>
  <si>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</si>
  <si>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</si>
  <si>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</si>
  <si>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</si>
  <si>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</si>
  <si>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</si>
  <si>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</si>
  <si>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</si>
  <si>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</si>
  <si>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</si>
  <si>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</si>
  <si>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</si>
  <si>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</si>
  <si>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</si>
  <si>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</si>
  <si>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</si>
  <si>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</si>
  <si>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</si>
  <si>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</si>
  <si>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</si>
  <si>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</si>
  <si>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</si>
  <si>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</si>
  <si>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</si>
  <si>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</si>
  <si>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</si>
  <si>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</si>
  <si>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</si>
  <si>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</si>
  <si>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</si>
  <si>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</si>
  <si>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</si>
  <si>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</si>
  <si>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</si>
  <si>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</si>
  <si>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</si>
  <si>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</si>
  <si>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</si>
  <si>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</si>
  <si>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</si>
  <si>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</si>
  <si>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</si>
  <si>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</si>
  <si>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</si>
  <si>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</si>
  <si>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</si>
  <si>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</si>
  <si>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</si>
  <si>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</si>
  <si>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</si>
  <si>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</si>
  <si>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</si>
  <si>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</si>
  <si>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</si>
  <si>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</si>
  <si>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</si>
  <si>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</si>
  <si>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</si>
  <si>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</si>
  <si>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</si>
  <si>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</si>
  <si>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</si>
  <si>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</si>
  <si>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</si>
  <si>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</si>
  <si>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</si>
  <si>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</si>
  <si>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</si>
  <si>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</si>
  <si>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</si>
  <si>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</si>
  <si>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</si>
  <si>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</si>
  <si>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</si>
  <si>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</si>
  <si>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</si>
  <si>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</si>
  <si>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</si>
  <si>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</si>
  <si>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</si>
  <si>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</si>
  <si>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</si>
  <si>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</si>
  <si>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</si>
  <si>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</si>
  <si>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</si>
  <si>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</si>
  <si>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</si>
  <si>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</si>
  <si>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</si>
  <si>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</si>
  <si>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</si>
  <si>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</si>
  <si>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</si>
  <si>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</si>
  <si>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</si>
  <si>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</si>
  <si>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</si>
  <si>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</si>
  <si>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</si>
  <si>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</si>
  <si>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</si>
  <si>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</si>
  <si>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</si>
  <si>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</si>
  <si>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</si>
  <si>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</si>
  <si>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</si>
  <si>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</si>
  <si>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</si>
  <si>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</si>
  <si>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</si>
  <si>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</si>
  <si>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</si>
  <si>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</si>
  <si>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</si>
  <si>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</si>
  <si>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</si>
  <si>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</si>
  <si>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</si>
  <si>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</si>
  <si>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</si>
  <si>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</si>
  <si>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</si>
  <si>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</si>
  <si>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</si>
  <si>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</si>
  <si>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</si>
  <si>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</si>
  <si>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</si>
  <si>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</si>
  <si>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</si>
  <si>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</si>
  <si>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</si>
  <si>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</si>
  <si>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</si>
  <si>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</si>
  <si>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</si>
  <si>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</si>
  <si>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</si>
  <si>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</si>
  <si>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</si>
  <si>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</si>
  <si>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</si>
  <si>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</si>
  <si>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</si>
  <si>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</si>
  <si>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</si>
  <si>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</si>
  <si>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</si>
  <si>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</si>
  <si>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</si>
  <si>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</si>
  <si>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</si>
  <si>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</si>
  <si>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</si>
  <si>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</si>
  <si>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</si>
  <si>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</si>
  <si>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</si>
  <si>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</si>
  <si>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</si>
  <si>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</si>
  <si>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</si>
  <si>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</si>
  <si>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</si>
  <si>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</si>
  <si>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</si>
  <si>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</si>
  <si>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</si>
  <si>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</si>
  <si>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</si>
  <si>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</si>
  <si>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</si>
  <si>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</si>
  <si>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</si>
  <si>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</si>
  <si>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</si>
  <si>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</si>
  <si>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</si>
  <si>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</si>
  <si>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</si>
  <si>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</si>
  <si>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</si>
  <si>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</si>
  <si>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</si>
  <si>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</si>
  <si>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</si>
  <si>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</si>
  <si>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</si>
  <si>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</si>
  <si>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</si>
  <si>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</si>
  <si>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</si>
  <si>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</si>
  <si>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</si>
  <si>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</si>
  <si>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</si>
  <si>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</si>
  <si>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</si>
  <si>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</si>
  <si>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</si>
  <si>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</si>
  <si>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</si>
  <si>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</si>
  <si>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</si>
  <si>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</si>
  <si>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</si>
  <si>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</si>
  <si>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</si>
  <si>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</si>
  <si>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</si>
  <si>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</si>
  <si>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</si>
  <si>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</si>
  <si>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</si>
  <si>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</si>
  <si>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</si>
  <si>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</si>
  <si>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</si>
  <si>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</si>
  <si>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</si>
  <si>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</si>
  <si>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</si>
  <si>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</si>
  <si>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</si>
  <si>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</si>
  <si>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</si>
  <si>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</si>
  <si>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</si>
  <si>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</si>
  <si>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</si>
  <si>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</si>
  <si>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</si>
  <si>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</si>
  <si>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</si>
  <si>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</si>
  <si>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</si>
  <si>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</si>
  <si>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</si>
  <si>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</si>
  <si>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</si>
  <si>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</si>
  <si>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</si>
  <si>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</si>
  <si>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</si>
  <si>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</si>
  <si>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</si>
  <si>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</si>
  <si>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</si>
  <si>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</si>
  <si>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</si>
  <si>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</si>
  <si>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</si>
  <si>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</si>
  <si>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</si>
  <si>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</si>
  <si>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</si>
  <si>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</si>
  <si>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</si>
  <si>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</si>
  <si>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</si>
  <si>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</si>
  <si>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</si>
  <si>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</si>
  <si>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</si>
  <si>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</si>
  <si>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</si>
  <si>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</si>
  <si>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</si>
  <si>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</si>
  <si>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</si>
  <si>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</si>
  <si>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</si>
  <si>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</si>
  <si>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</si>
  <si>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</si>
  <si>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</si>
  <si>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</si>
  <si>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</si>
  <si>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</si>
  <si>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</si>
  <si>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</si>
  <si>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</si>
  <si>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</si>
  <si>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</si>
  <si>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</si>
  <si>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</si>
  <si>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</si>
  <si>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</si>
  <si>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</si>
  <si>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</si>
  <si>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</si>
  <si>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</si>
  <si>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</si>
  <si>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</si>
  <si>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</si>
  <si>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</si>
  <si>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</si>
  <si>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</si>
  <si>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</si>
  <si>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</si>
  <si>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</si>
  <si>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</si>
  <si>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</si>
  <si>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</si>
  <si>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</si>
  <si>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</si>
  <si>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</si>
  <si>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</si>
  <si>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</si>
  <si>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</si>
  <si>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</si>
  <si>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</si>
  <si>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</si>
  <si>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</si>
  <si>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</si>
  <si>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</si>
  <si>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</si>
  <si>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</si>
  <si>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</si>
  <si>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</si>
  <si>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</si>
  <si>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</si>
  <si>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</si>
  <si>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</si>
  <si>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</si>
  <si>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</si>
  <si>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</si>
  <si>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</si>
  <si>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</si>
  <si>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</si>
  <si>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</si>
  <si>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</si>
  <si>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</si>
  <si>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</si>
  <si>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</si>
  <si>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</si>
  <si>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</si>
  <si>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</si>
  <si>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</si>
  <si>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</si>
  <si>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</si>
  <si>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</si>
  <si>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</si>
  <si>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</si>
  <si>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</si>
  <si>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</si>
  <si>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</si>
  <si>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</si>
  <si>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</si>
  <si>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</si>
  <si>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</si>
  <si>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</si>
  <si>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</si>
  <si>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</si>
  <si>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</si>
  <si>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</si>
  <si>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</si>
  <si>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</si>
  <si>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</si>
  <si>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</si>
  <si>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</si>
  <si>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</si>
  <si>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</si>
  <si>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</si>
  <si>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</si>
  <si>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</si>
  <si>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</si>
  <si>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</si>
  <si>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</si>
  <si>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</si>
  <si>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</si>
  <si>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</si>
  <si>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</si>
  <si>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</si>
  <si>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</si>
  <si>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</si>
  <si>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</si>
  <si>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</si>
  <si>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</si>
  <si>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</si>
  <si>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</si>
  <si>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</si>
  <si>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</si>
  <si>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</si>
  <si>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</si>
  <si>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</si>
  <si>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</si>
  <si>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</si>
  <si>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</si>
  <si>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</si>
  <si>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</si>
  <si>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</si>
  <si>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</si>
  <si>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</si>
  <si>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</si>
  <si>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</si>
  <si>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</si>
  <si>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</si>
  <si>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</si>
  <si>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</si>
  <si>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</si>
  <si>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</si>
  <si>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</si>
  <si>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</si>
  <si>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</si>
  <si>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</si>
  <si>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</si>
  <si>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</si>
  <si>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</si>
  <si>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</si>
  <si>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</si>
  <si>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</si>
  <si>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</si>
  <si>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</si>
  <si>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</si>
  <si>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</si>
  <si>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</si>
  <si>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</si>
  <si>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</si>
  <si>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</si>
  <si>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</si>
  <si>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</si>
  <si>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</si>
  <si>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</si>
  <si>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</si>
  <si>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</si>
  <si>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</si>
  <si>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</si>
  <si>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</si>
  <si>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</si>
  <si>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</si>
  <si>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</si>
  <si>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</si>
  <si>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</si>
  <si>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</si>
  <si>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</si>
  <si>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</si>
  <si>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</si>
  <si>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</si>
  <si>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</si>
  <si>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</si>
  <si>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</si>
  <si>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</si>
  <si>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</si>
  <si>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</si>
  <si>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</si>
  <si>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</si>
  <si>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</si>
  <si>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</si>
  <si>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</si>
  <si>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</si>
  <si>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</si>
  <si>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</si>
  <si>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</si>
  <si>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</si>
  <si>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</si>
  <si>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</si>
  <si>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</si>
  <si>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</si>
  <si>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</si>
  <si>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</si>
  <si>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</si>
  <si>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</si>
  <si>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</si>
  <si>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</si>
  <si>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</si>
  <si>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</si>
  <si>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</si>
  <si>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</si>
  <si>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</si>
  <si>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</si>
  <si>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</si>
  <si>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</si>
  <si>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</si>
  <si>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</si>
  <si>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</si>
  <si>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</si>
  <si>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</si>
  <si>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</si>
  <si>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</si>
  <si>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</si>
  <si>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</si>
  <si>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</si>
  <si>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</si>
  <si>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</si>
  <si>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</si>
  <si>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</si>
  <si>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</si>
  <si>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</si>
  <si>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</si>
  <si>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</si>
  <si>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</si>
  <si>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</si>
  <si>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</si>
  <si>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</si>
  <si>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</si>
  <si>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</si>
  <si>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</si>
  <si>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</si>
  <si>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</si>
  <si>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</si>
  <si>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</si>
  <si>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</si>
  <si>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</si>
  <si>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</si>
  <si>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</si>
  <si>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</si>
  <si>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</si>
  <si>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</si>
  <si>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</si>
  <si>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</si>
  <si>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</si>
  <si>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</si>
  <si>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</si>
  <si>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</si>
  <si>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</si>
  <si>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</si>
  <si>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</si>
  <si>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</si>
  <si>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</si>
  <si>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</si>
  <si>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</si>
  <si>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</si>
  <si>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</si>
  <si>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</si>
  <si>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</si>
  <si>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</si>
  <si>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</si>
  <si>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</si>
  <si>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</si>
  <si>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</si>
  <si>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</si>
  <si>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</si>
  <si>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</si>
  <si>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</si>
  <si>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</si>
  <si>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</si>
  <si>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</si>
  <si>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</si>
  <si>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</si>
  <si>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</si>
  <si>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</si>
  <si>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</si>
  <si>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</si>
  <si>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</si>
  <si>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</si>
  <si>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</si>
  <si>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</si>
  <si>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</si>
  <si>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</si>
  <si>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</si>
  <si>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</si>
  <si>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</si>
  <si>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</si>
  <si>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</si>
  <si>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</si>
  <si>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</si>
  <si>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</si>
  <si>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</si>
  <si>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</si>
  <si>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</si>
  <si>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</si>
  <si>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</si>
  <si>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</si>
  <si>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</si>
  <si>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</si>
  <si>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</si>
  <si>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</si>
  <si>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</si>
  <si>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</si>
  <si>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</si>
  <si>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</si>
  <si>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</si>
  <si>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</si>
  <si>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</si>
  <si>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</si>
  <si>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</si>
  <si>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</si>
  <si>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</si>
  <si>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</si>
  <si>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</si>
  <si>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</si>
  <si>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</si>
  <si>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</si>
  <si>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</si>
  <si>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</si>
  <si>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</si>
  <si>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</si>
  <si>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</si>
  <si>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</si>
  <si>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</si>
  <si>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</si>
  <si>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</si>
  <si>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</si>
  <si>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</si>
  <si>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</si>
  <si>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</si>
  <si>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</si>
  <si>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</si>
  <si>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</si>
  <si>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</si>
  <si>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</si>
  <si>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</si>
  <si>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</si>
  <si>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</si>
  <si>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</si>
  <si>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</si>
  <si>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</si>
  <si>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</si>
  <si>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</si>
  <si>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</si>
  <si>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</si>
  <si>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</si>
  <si>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</si>
  <si>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</si>
  <si>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</si>
  <si>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</si>
  <si>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</si>
  <si>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</si>
  <si>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</si>
  <si>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</si>
  <si>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</si>
  <si>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</si>
  <si>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</si>
  <si>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</si>
  <si>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</si>
  <si>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</si>
  <si>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</si>
  <si>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</si>
  <si>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</si>
  <si>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</si>
  <si>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</si>
  <si>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</si>
  <si>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</si>
  <si>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</si>
  <si>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</si>
  <si>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</si>
  <si>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</si>
  <si>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</si>
  <si>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</si>
  <si>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</si>
  <si>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</si>
  <si>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</si>
  <si>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</si>
  <si>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</si>
  <si>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</si>
  <si>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</si>
  <si>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</si>
  <si>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</si>
  <si>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</si>
  <si>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</si>
  <si>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</si>
  <si>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</si>
  <si>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</si>
  <si>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</si>
  <si>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</si>
  <si>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</si>
  <si>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</si>
  <si>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</si>
  <si>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</si>
  <si>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</si>
  <si>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</si>
  <si>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</si>
  <si>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</si>
  <si>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</si>
  <si>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</si>
  <si>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</si>
  <si>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</si>
  <si>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</si>
  <si>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</si>
  <si>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</si>
  <si>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</si>
  <si>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</si>
  <si>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</si>
  <si>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</si>
  <si>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</si>
  <si>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</si>
  <si>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</si>
  <si>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</si>
  <si>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</si>
  <si>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</si>
  <si>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</si>
  <si>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</si>
  <si>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</si>
  <si>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</si>
  <si>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</si>
  <si>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</si>
  <si>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</si>
  <si>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</si>
  <si>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</si>
  <si>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</si>
  <si>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</si>
  <si>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</si>
  <si>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</si>
  <si>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</si>
  <si>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</si>
  <si>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</si>
  <si>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</si>
  <si>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</si>
  <si>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</si>
  <si>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</si>
  <si>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</si>
  <si>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</si>
  <si>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</si>
  <si>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</si>
  <si>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</si>
  <si>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</si>
  <si>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</si>
  <si>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</si>
  <si>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</si>
  <si>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</si>
  <si>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</si>
  <si>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</si>
  <si>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</si>
  <si>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</si>
  <si>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</si>
  <si>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</si>
  <si>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</si>
  <si>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</si>
  <si>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</si>
  <si>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</si>
  <si>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</si>
  <si>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</si>
  <si>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</si>
  <si>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</si>
  <si>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</si>
  <si>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</si>
  <si>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</si>
  <si>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</si>
  <si>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</si>
  <si>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</si>
  <si>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</si>
  <si>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</si>
  <si>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</si>
  <si>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</si>
  <si>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</si>
  <si>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</si>
  <si>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</si>
  <si>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</si>
  <si>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</si>
  <si>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</si>
  <si>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</si>
  <si>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</si>
  <si>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</si>
  <si>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</si>
  <si>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</si>
  <si>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</si>
  <si>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</si>
  <si>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</si>
  <si>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</si>
  <si>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</si>
  <si>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</si>
  <si>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</si>
  <si>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</si>
  <si>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</si>
  <si>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</si>
  <si>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</si>
  <si>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</si>
  <si>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</si>
  <si>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</si>
  <si>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</si>
  <si>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</si>
  <si>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</si>
  <si>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</si>
  <si>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</si>
  <si>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</si>
  <si>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</si>
  <si>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</si>
  <si>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</si>
  <si>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</si>
  <si>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</si>
  <si>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</si>
  <si>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</si>
  <si>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</si>
  <si>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</si>
  <si>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</si>
  <si>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</si>
  <si>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</si>
  <si>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</si>
  <si>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</si>
  <si>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</si>
  <si>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</si>
  <si>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</si>
  <si>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</si>
  <si>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</si>
  <si>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</si>
  <si>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</si>
  <si>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</si>
  <si>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</si>
  <si>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</si>
  <si>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</si>
  <si>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</si>
  <si>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</si>
  <si>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</si>
  <si>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</si>
  <si>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</si>
  <si>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</si>
  <si>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</si>
  <si>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</si>
  <si>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</si>
  <si>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</si>
  <si>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</si>
  <si>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</si>
  <si>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</si>
  <si>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</si>
  <si>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</si>
  <si>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</si>
  <si>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</si>
  <si>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</si>
  <si>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</si>
  <si>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</si>
  <si>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</si>
  <si>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</si>
  <si>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</si>
  <si>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</si>
  <si>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</si>
  <si>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</si>
  <si>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</si>
  <si>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</si>
  <si>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</si>
  <si>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</si>
  <si>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</si>
  <si>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</si>
  <si>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</si>
  <si>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</si>
  <si>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</si>
  <si>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</si>
  <si>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</si>
  <si>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</si>
  <si>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</si>
  <si>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</si>
  <si>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</si>
  <si>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</si>
  <si>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</si>
  <si>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</si>
  <si>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</si>
  <si>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</si>
  <si>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</si>
  <si>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</si>
  <si>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</si>
  <si>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</si>
  <si>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</si>
  <si>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</si>
  <si>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</si>
  <si>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</si>
  <si>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</si>
  <si>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</si>
  <si>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</si>
  <si>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</si>
  <si>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</si>
  <si>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</si>
  <si>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</si>
  <si>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</si>
  <si>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</si>
  <si>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</si>
  <si>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</si>
  <si>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</si>
  <si>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</si>
  <si>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</si>
  <si>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</si>
  <si>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</si>
  <si>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</si>
  <si>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</si>
  <si>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</si>
  <si>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</si>
  <si>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</si>
  <si>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</si>
  <si>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</si>
  <si>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</si>
  <si>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</si>
  <si>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</si>
  <si>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</si>
  <si>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</si>
  <si>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</si>
  <si>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</si>
  <si>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</si>
  <si>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</si>
  <si>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</si>
  <si>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</si>
  <si>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</si>
  <si>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</si>
  <si>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</si>
  <si>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</si>
  <si>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</si>
  <si>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</si>
  <si>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</si>
  <si>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</si>
  <si>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</si>
  <si>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</si>
  <si>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</si>
  <si>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</si>
  <si>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</si>
  <si>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</si>
  <si>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</si>
  <si>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</si>
  <si>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</si>
  <si>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</si>
  <si>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</si>
  <si>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</si>
  <si>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</si>
  <si>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</si>
  <si>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</si>
  <si>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</si>
  <si>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</si>
  <si>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</si>
  <si>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</si>
  <si>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</si>
  <si>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</si>
  <si>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</si>
  <si>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</si>
  <si>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</si>
  <si>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</si>
  <si>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</si>
  <si>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</si>
  <si>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</si>
  <si>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</si>
  <si>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</si>
  <si>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</si>
  <si>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</si>
  <si>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</si>
  <si>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</si>
  <si>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</si>
  <si>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</si>
  <si>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</si>
  <si>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</si>
  <si>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</si>
  <si>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</si>
  <si>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</si>
  <si>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</si>
  <si>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</si>
  <si>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</si>
  <si>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</si>
  <si>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</si>
  <si>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</si>
  <si>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</si>
  <si>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</si>
  <si>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</si>
  <si>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</si>
  <si>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</si>
  <si>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</si>
  <si>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</si>
  <si>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</si>
  <si>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</si>
  <si>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</si>
  <si>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</si>
  <si>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</si>
  <si>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</si>
  <si>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</si>
  <si>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</si>
  <si>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</si>
  <si>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</si>
  <si>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</si>
  <si>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</si>
  <si>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</si>
  <si>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</si>
  <si>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</si>
  <si>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</si>
  <si>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</si>
  <si>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</si>
  <si>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</si>
  <si>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</si>
  <si>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</si>
  <si>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</si>
  <si>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</si>
  <si>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</si>
  <si>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</si>
  <si>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</si>
  <si>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</si>
  <si>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</si>
  <si>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</si>
  <si>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</si>
  <si>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</si>
  <si>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</si>
  <si>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</si>
  <si>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</si>
  <si>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</si>
  <si>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</si>
  <si>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</si>
  <si>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</si>
  <si>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</si>
  <si>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</si>
  <si>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</si>
  <si>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</si>
  <si>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</si>
  <si>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</si>
  <si>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</si>
  <si>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</si>
  <si>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</si>
  <si>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</si>
  <si>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</si>
  <si>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</si>
  <si>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</si>
  <si>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</si>
  <si>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</si>
  <si>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</si>
  <si>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</si>
  <si>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</si>
  <si>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</si>
  <si>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</si>
  <si>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</si>
  <si>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</si>
  <si>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</si>
  <si>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</si>
  <si>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</si>
  <si>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</si>
  <si>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</si>
  <si>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</si>
  <si>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</si>
  <si>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</si>
  <si>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</si>
  <si>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</si>
  <si>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</si>
  <si>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</si>
  <si>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</si>
  <si>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</si>
  <si>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</si>
  <si>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</si>
  <si>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</si>
  <si>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</si>
  <si>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</si>
  <si>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</si>
  <si>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</si>
  <si>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</si>
  <si>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</si>
  <si>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</si>
  <si>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</si>
  <si>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</si>
  <si>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</si>
  <si>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</si>
  <si>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</si>
  <si>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</si>
  <si>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</si>
  <si>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</si>
  <si>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</si>
  <si>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</si>
  <si>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</si>
  <si>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</si>
  <si>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</si>
  <si>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</si>
  <si>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</si>
  <si>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</si>
  <si>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</si>
  <si>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</si>
  <si>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</si>
  <si>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</si>
  <si>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</si>
  <si>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</si>
  <si>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</si>
  <si>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</si>
  <si>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</si>
  <si>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</si>
  <si>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</si>
  <si>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</si>
  <si>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</si>
  <si>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</si>
  <si>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</si>
  <si>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</si>
  <si>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</si>
  <si>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</si>
  <si>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</si>
  <si>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</si>
  <si>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</si>
  <si>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</si>
  <si>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</si>
  <si>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</si>
  <si>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</si>
  <si>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</si>
  <si>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</si>
  <si>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</si>
  <si>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</si>
  <si>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</si>
  <si>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</si>
  <si>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</si>
  <si>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</si>
  <si>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</si>
  <si>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</si>
  <si>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</si>
  <si>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</si>
  <si>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</si>
  <si>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</si>
  <si>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</si>
  <si>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</si>
  <si>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</si>
  <si>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</si>
  <si>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</si>
  <si>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</si>
  <si>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</si>
  <si>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</si>
  <si>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</si>
  <si>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</si>
  <si>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</si>
  <si>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</si>
  <si>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</si>
  <si>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</si>
  <si>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</si>
  <si>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</si>
  <si>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</si>
  <si>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</si>
  <si>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</si>
  <si>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</si>
  <si>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</si>
  <si>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</si>
  <si>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</si>
  <si>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</si>
  <si>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</si>
  <si>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</si>
  <si>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</si>
  <si>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</si>
  <si>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</si>
  <si>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</si>
  <si>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</si>
  <si>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</si>
  <si>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</si>
  <si>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</si>
  <si>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</si>
  <si>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</si>
  <si>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</si>
  <si>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</si>
  <si>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</si>
  <si>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</si>
  <si>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</si>
  <si>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</si>
  <si>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</si>
  <si>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</si>
  <si>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</si>
  <si>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</si>
  <si>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</si>
  <si>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</si>
  <si>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</si>
  <si>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</si>
  <si>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</si>
  <si>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</si>
  <si>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</si>
  <si>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</si>
  <si>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</si>
  <si>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</si>
  <si>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</si>
  <si>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</si>
  <si>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</si>
  <si>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</si>
  <si>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</si>
  <si>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</si>
  <si>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</si>
  <si>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</si>
  <si>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</si>
  <si>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</si>
  <si>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</si>
  <si>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</si>
  <si>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</si>
  <si>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</si>
  <si>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</si>
  <si>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</si>
  <si>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</si>
  <si>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</si>
  <si>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</si>
  <si>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</si>
  <si>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</si>
  <si>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</si>
  <si>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</si>
  <si>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</si>
  <si>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</si>
  <si>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</si>
  <si>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</si>
  <si>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</si>
  <si>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</si>
  <si>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</si>
  <si>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</si>
  <si>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</si>
  <si>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</si>
  <si>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</si>
  <si>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</si>
  <si>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</si>
  <si>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</si>
  <si>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</si>
  <si>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</si>
  <si>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</si>
  <si>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</si>
  <si>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</si>
  <si>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</si>
  <si>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</si>
  <si>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</si>
  <si>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</si>
  <si>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</si>
  <si>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</si>
  <si>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</si>
  <si>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</si>
  <si>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</si>
  <si>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</si>
  <si>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</si>
  <si>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</si>
  <si>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</si>
  <si>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</si>
  <si>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</si>
  <si>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</si>
  <si>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</si>
  <si>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</si>
  <si>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</si>
  <si>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</si>
  <si>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</si>
  <si>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</si>
  <si>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</si>
  <si>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</si>
  <si>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</si>
  <si>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</si>
  <si>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</si>
  <si>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</si>
  <si>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</si>
  <si>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</si>
  <si>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</si>
  <si>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</si>
  <si>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</si>
  <si>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</si>
  <si>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</si>
  <si>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</si>
  <si>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</si>
  <si>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</si>
  <si>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</si>
  <si>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</si>
  <si>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</si>
  <si>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</si>
  <si>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</si>
  <si>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</si>
  <si>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</si>
  <si>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</si>
  <si>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</si>
  <si>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</si>
  <si>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</si>
  <si>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</si>
  <si>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</si>
  <si>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</si>
  <si>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</si>
  <si>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</si>
  <si>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</si>
  <si>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</si>
  <si>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</si>
  <si>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</si>
  <si>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</si>
  <si>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</si>
  <si>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</si>
  <si>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</si>
  <si>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</si>
  <si>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</si>
  <si>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</si>
  <si>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</si>
  <si>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</si>
  <si>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</si>
  <si>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</si>
  <si>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</si>
  <si>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</si>
  <si>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</si>
  <si>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</si>
  <si>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</si>
  <si>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</si>
  <si>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</si>
  <si>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</si>
  <si>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</si>
  <si>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</si>
  <si>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</si>
  <si>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</si>
  <si>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</si>
  <si>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</si>
  <si>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</si>
  <si>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</si>
  <si>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</si>
  <si>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</si>
  <si>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</si>
  <si>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</si>
  <si>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</si>
  <si>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</si>
  <si>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</si>
  <si>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</si>
  <si>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</si>
  <si>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</si>
  <si>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</si>
  <si>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</si>
  <si>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</si>
  <si>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</si>
  <si>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</si>
  <si>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</si>
  <si>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</si>
  <si>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</si>
  <si>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</si>
  <si>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</si>
  <si>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</si>
  <si>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</si>
  <si>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</si>
  <si>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</si>
  <si>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</si>
  <si>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</si>
  <si>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</si>
  <si>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</si>
  <si>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</si>
  <si>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</si>
  <si>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</si>
  <si>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</si>
  <si>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</si>
  <si>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</si>
  <si>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</si>
  <si>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</si>
  <si>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</si>
  <si>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</si>
  <si>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</si>
  <si>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</si>
  <si>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</si>
  <si>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</si>
  <si>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</si>
  <si>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</si>
  <si>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</si>
  <si>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</si>
  <si>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</si>
  <si>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</si>
  <si>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</si>
  <si>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</si>
  <si>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</si>
  <si>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</si>
  <si>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</si>
  <si>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</si>
  <si>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</si>
  <si>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</si>
  <si>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</si>
  <si>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</si>
  <si>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</si>
  <si>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</si>
  <si>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</si>
  <si>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</si>
  <si>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</si>
  <si>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</si>
  <si>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</si>
  <si>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</si>
  <si>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</si>
  <si>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</si>
  <si>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</si>
  <si>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</si>
  <si>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</si>
  <si>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</si>
  <si>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</si>
  <si>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</si>
  <si>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</si>
  <si>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</si>
  <si>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</si>
  <si>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</si>
  <si>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</si>
  <si>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</si>
  <si>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</si>
  <si>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</si>
  <si>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</si>
  <si>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</si>
  <si>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</si>
  <si>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</si>
  <si>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</si>
  <si>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</si>
  <si>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</si>
  <si>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</si>
  <si>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</si>
  <si>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</si>
  <si>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</si>
  <si>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</si>
  <si>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</si>
  <si>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</si>
  <si>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</si>
  <si>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</si>
  <si>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</si>
  <si>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</si>
  <si>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</si>
  <si>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</si>
  <si>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</si>
  <si>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</si>
  <si>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</si>
  <si>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</si>
  <si>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</si>
  <si>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</si>
  <si>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</si>
  <si>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</si>
  <si>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</si>
  <si>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</si>
  <si>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</si>
  <si>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</si>
  <si>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</si>
  <si>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</si>
  <si>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</si>
  <si>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</si>
  <si>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</si>
  <si>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</si>
  <si>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</si>
  <si>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</si>
  <si>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</si>
  <si>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</si>
  <si>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</si>
  <si>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</si>
  <si>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</si>
  <si>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</si>
  <si>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</si>
  <si>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</si>
  <si>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</si>
  <si>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</si>
  <si>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</si>
  <si>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</si>
  <si>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</si>
  <si>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</si>
  <si>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</si>
  <si>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</si>
  <si>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</si>
  <si>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</si>
  <si>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</si>
  <si>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</si>
  <si>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</si>
  <si>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</si>
  <si>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</si>
  <si>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</si>
  <si>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</si>
  <si>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</si>
  <si>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</si>
  <si>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</si>
  <si>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</si>
  <si>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</si>
  <si>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</si>
  <si>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</si>
  <si>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</si>
  <si>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</si>
  <si>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</si>
  <si>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</si>
  <si>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</si>
  <si>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</si>
  <si>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</si>
  <si>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</si>
  <si>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</si>
  <si>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</si>
  <si>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</si>
  <si>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</si>
  <si>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</si>
  <si>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</si>
  <si>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</si>
  <si>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</si>
  <si>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</si>
  <si>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</si>
  <si>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</si>
  <si>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</si>
  <si>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</si>
  <si>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</si>
  <si>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</si>
  <si>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</si>
  <si>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</si>
  <si>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</si>
  <si>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</si>
  <si>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</si>
  <si>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</si>
  <si>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</si>
  <si>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</si>
  <si>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</si>
  <si>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</si>
  <si>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</si>
  <si>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</si>
  <si>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</si>
  <si>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</si>
  <si>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</si>
  <si>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</si>
  <si>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</si>
  <si>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</si>
  <si>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</si>
  <si>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</si>
  <si>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</si>
  <si>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</si>
  <si>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</si>
  <si>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</si>
  <si>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</si>
  <si>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</si>
  <si>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</si>
  <si>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</si>
  <si>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</si>
  <si>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</si>
  <si>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</si>
  <si>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</si>
  <si>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</si>
  <si>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</si>
  <si>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</si>
  <si>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</si>
  <si>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</si>
  <si>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</si>
  <si>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</si>
  <si>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</si>
  <si>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</si>
  <si>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</si>
  <si>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</si>
  <si>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</si>
  <si>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</si>
  <si>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</si>
  <si>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</si>
  <si>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</si>
  <si>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</si>
  <si>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</si>
  <si>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</si>
  <si>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</si>
  <si>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</si>
  <si>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</si>
  <si>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</si>
  <si>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</si>
  <si>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</si>
  <si>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</si>
  <si>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</si>
  <si>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</si>
  <si>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</si>
  <si>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</si>
  <si>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</si>
  <si>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</si>
  <si>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</si>
  <si>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</si>
  <si>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</si>
  <si>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</si>
  <si>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</si>
  <si>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</si>
  <si>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</si>
  <si>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</si>
  <si>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</si>
  <si>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</si>
  <si>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</si>
  <si>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</si>
  <si>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</si>
  <si>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</si>
  <si>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</si>
  <si>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</si>
  <si>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</si>
  <si>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</si>
  <si>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</si>
  <si>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</si>
  <si>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</si>
  <si>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</si>
  <si>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</si>
  <si>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</si>
  <si>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</si>
  <si>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</si>
  <si>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</si>
  <si>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</si>
  <si>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</si>
  <si>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</si>
  <si>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</si>
  <si>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</si>
  <si>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</si>
  <si>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</si>
  <si>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</si>
  <si>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</si>
  <si>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</si>
  <si>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</si>
  <si>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</si>
  <si>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</si>
  <si>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</si>
  <si>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</si>
  <si>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</si>
  <si>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</si>
  <si>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</si>
  <si>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</si>
  <si>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</si>
  <si>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</si>
  <si>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</si>
  <si>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</si>
  <si>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</si>
  <si>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</si>
  <si>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</si>
  <si>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</si>
  <si>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</si>
  <si>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</si>
  <si>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</si>
  <si>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</si>
  <si>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</si>
  <si>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</si>
  <si>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</si>
  <si>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</si>
  <si>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</si>
  <si>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</si>
  <si>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</si>
  <si>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</si>
  <si>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</si>
  <si>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</si>
  <si>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</si>
  <si>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</si>
  <si>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</si>
  <si>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</si>
  <si>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</si>
  <si>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</si>
  <si>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</si>
  <si>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</si>
  <si>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</si>
  <si>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</si>
  <si>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</si>
  <si>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</si>
  <si>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</si>
  <si>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</si>
  <si>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</si>
  <si>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</si>
  <si>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</si>
  <si>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</si>
  <si>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</si>
  <si>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</si>
  <si>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</si>
  <si>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</si>
  <si>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</si>
  <si>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</si>
  <si>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</si>
  <si>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</si>
  <si>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</si>
  <si>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</si>
  <si>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</si>
  <si>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</si>
  <si>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</si>
  <si>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</si>
  <si>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</si>
  <si>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</si>
  <si>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</si>
  <si>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</si>
  <si>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</si>
  <si>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</si>
  <si>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</si>
  <si>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</si>
  <si>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</si>
  <si>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</si>
  <si>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</si>
  <si>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</si>
  <si>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</si>
  <si>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</si>
  <si>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</si>
  <si>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</si>
  <si>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</si>
  <si>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</si>
  <si>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</si>
  <si>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</si>
  <si>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</si>
  <si>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</si>
  <si>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</si>
  <si>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</si>
  <si>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</si>
  <si>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</si>
  <si>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</si>
  <si>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</si>
  <si>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</si>
  <si>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</si>
  <si>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</si>
  <si>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</si>
  <si>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</si>
  <si>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</si>
  <si>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</si>
  <si>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</si>
  <si>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</si>
  <si>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</si>
  <si>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</si>
  <si>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</si>
  <si>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</si>
  <si>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</si>
  <si>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</si>
  <si>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</si>
  <si>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</si>
  <si>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</si>
  <si>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</si>
  <si>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</si>
  <si>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</si>
  <si>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</si>
  <si>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</si>
  <si>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</si>
  <si>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</si>
  <si>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</si>
  <si>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</si>
  <si>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</si>
  <si>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</si>
  <si>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</si>
  <si>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</si>
  <si>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</si>
  <si>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</si>
  <si>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</si>
  <si>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</si>
  <si>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</si>
  <si>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</si>
  <si>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</si>
  <si>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</si>
  <si>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</si>
  <si>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</si>
  <si>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</si>
  <si>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</si>
  <si>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</si>
  <si>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</si>
  <si>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</si>
  <si>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</si>
  <si>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</si>
  <si>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</si>
  <si>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</si>
  <si>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</si>
  <si>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</si>
  <si>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</si>
  <si>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</si>
  <si>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</si>
  <si>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</si>
  <si>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</si>
  <si>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</si>
  <si>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</si>
  <si>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</si>
  <si>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</si>
  <si>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</si>
  <si>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</si>
  <si>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</si>
  <si>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</si>
  <si>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</si>
  <si>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</si>
  <si>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</si>
  <si>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</si>
  <si>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</si>
  <si>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</si>
  <si>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</si>
  <si>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</si>
  <si>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</si>
  <si>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</si>
  <si>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</si>
  <si>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</si>
  <si>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</si>
  <si>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</si>
  <si>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</si>
  <si>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</si>
  <si>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</si>
  <si>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</si>
  <si>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</si>
  <si>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</si>
  <si>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</si>
  <si>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</si>
  <si>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</si>
  <si>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</si>
  <si>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</si>
  <si>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</si>
  <si>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</si>
  <si>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</si>
  <si>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</si>
  <si>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</si>
  <si>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</si>
  <si>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</si>
  <si>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</si>
  <si>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</si>
  <si>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</si>
  <si>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</si>
  <si>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</si>
  <si>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</si>
  <si>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</si>
  <si>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</si>
  <si>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</si>
  <si>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</si>
  <si>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</si>
  <si>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</si>
  <si>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</si>
  <si>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</si>
  <si>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</si>
  <si>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</si>
  <si>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</si>
  <si>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</si>
  <si>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</si>
  <si>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</si>
  <si>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</si>
  <si>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</si>
  <si>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</si>
  <si>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</si>
  <si>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</si>
  <si>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</si>
  <si>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</si>
  <si>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</si>
  <si>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</si>
  <si>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</si>
  <si>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</si>
  <si>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</si>
  <si>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</si>
  <si>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</si>
  <si>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</si>
  <si>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</si>
  <si>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</si>
  <si>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</si>
  <si>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</si>
  <si>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</si>
  <si>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</si>
  <si>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</si>
  <si>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</si>
  <si>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</si>
  <si>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</si>
  <si>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</si>
  <si>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</si>
  <si>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</si>
  <si>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</si>
  <si>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</si>
  <si>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</si>
  <si>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</si>
  <si>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</si>
  <si>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</si>
  <si>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</si>
  <si>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</si>
  <si>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</si>
  <si>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</si>
  <si>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</si>
  <si>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</si>
  <si>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</si>
  <si>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</si>
  <si>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</si>
  <si>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</si>
  <si>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</si>
  <si>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</si>
  <si>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</si>
  <si>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</si>
  <si>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</si>
  <si>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</si>
  <si>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</si>
  <si>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</si>
  <si>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</si>
  <si>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</si>
  <si>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</si>
  <si>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</si>
  <si>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</si>
  <si>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</si>
  <si>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</si>
  <si>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</si>
  <si>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</si>
  <si>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</si>
  <si>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</si>
  <si>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</si>
  <si>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</si>
  <si>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</si>
  <si>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</si>
  <si>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</si>
  <si>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</si>
  <si>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</si>
  <si>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</si>
  <si>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</si>
  <si>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</si>
  <si>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</si>
  <si>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</si>
  <si>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</si>
  <si>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</si>
  <si>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</si>
  <si>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</si>
  <si>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</si>
  <si>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</si>
  <si>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</si>
  <si>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</si>
  <si>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</si>
  <si>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</si>
  <si>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</si>
  <si>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</si>
  <si>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</si>
  <si>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</si>
  <si>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</si>
  <si>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</si>
  <si>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</si>
  <si>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</si>
  <si>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</si>
  <si>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</si>
  <si>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</si>
  <si>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</si>
  <si>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</si>
  <si>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</si>
  <si>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</si>
  <si>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</si>
  <si>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</si>
  <si>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</si>
  <si>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</si>
  <si>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</si>
  <si>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</si>
  <si>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</si>
  <si>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</si>
  <si>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</si>
  <si>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</si>
  <si>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</si>
  <si>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</si>
  <si>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</si>
  <si>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</si>
  <si>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</si>
  <si>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</si>
  <si>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</si>
  <si>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</si>
  <si>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</si>
  <si>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</si>
  <si>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</si>
  <si>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</si>
  <si>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</si>
  <si>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</si>
  <si>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</si>
  <si>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</si>
  <si>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</si>
  <si>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</si>
  <si>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</si>
  <si>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</si>
  <si>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</si>
  <si>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</si>
  <si>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</si>
  <si>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</si>
  <si>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</si>
  <si>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</si>
  <si>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</si>
  <si>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</si>
  <si>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</si>
  <si>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</si>
  <si>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</si>
  <si>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</si>
  <si>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</si>
  <si>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</si>
  <si>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</si>
  <si>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</si>
  <si>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</si>
  <si>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</si>
  <si>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</si>
  <si>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</si>
  <si>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</si>
  <si>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</si>
  <si>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</si>
  <si>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</si>
  <si>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</si>
  <si>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</si>
  <si>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</si>
  <si>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</si>
  <si>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</si>
  <si>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</si>
  <si>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</si>
  <si>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</si>
  <si>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</si>
  <si>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</si>
  <si>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</si>
  <si>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</si>
  <si>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</si>
  <si>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</si>
  <si>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</si>
  <si>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</si>
  <si>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</si>
  <si>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</si>
  <si>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</si>
  <si>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</si>
  <si>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</si>
  <si>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</si>
  <si>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</si>
  <si>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</si>
  <si>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</si>
  <si>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</si>
  <si>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</si>
  <si>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</si>
  <si>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</si>
  <si>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</si>
  <si>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</si>
  <si>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</si>
  <si>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</si>
  <si>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</si>
  <si>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</si>
  <si>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</si>
  <si>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</si>
  <si>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</si>
  <si>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</si>
  <si>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</si>
  <si>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</si>
  <si>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</si>
  <si>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</si>
  <si>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</si>
  <si>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</si>
  <si>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</si>
  <si>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</si>
  <si>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</si>
  <si>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</si>
  <si>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</si>
  <si>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</si>
  <si>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</si>
  <si>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</si>
  <si>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</si>
  <si>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</si>
  <si>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</si>
  <si>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</si>
  <si>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</si>
  <si>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</si>
  <si>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</si>
  <si>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</si>
  <si>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</si>
  <si>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</si>
  <si>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</si>
  <si>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</si>
  <si>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</si>
  <si>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</si>
  <si>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</si>
  <si>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</si>
  <si>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</si>
  <si>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</si>
  <si>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</si>
  <si>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</si>
  <si>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</si>
  <si>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</si>
  <si>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</si>
  <si>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</si>
  <si>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</si>
  <si>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</si>
  <si>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</si>
  <si>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</si>
  <si>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</si>
  <si>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</si>
  <si>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</si>
  <si>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</si>
  <si>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</si>
  <si>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</si>
  <si>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</si>
  <si>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</si>
  <si>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</si>
  <si>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</si>
  <si>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</si>
  <si>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</si>
  <si>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</si>
  <si>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</si>
  <si>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</si>
  <si>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</si>
  <si>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</si>
  <si>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</si>
  <si>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</si>
  <si>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</si>
  <si>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</si>
  <si>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</si>
  <si>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</si>
  <si>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</si>
  <si>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</si>
  <si>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</si>
  <si>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</si>
  <si>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</si>
  <si>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</si>
  <si>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</si>
  <si>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</si>
  <si>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</si>
  <si>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</si>
  <si>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</si>
  <si>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</si>
  <si>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</si>
  <si>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</si>
  <si>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</si>
  <si>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</si>
  <si>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</si>
  <si>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</si>
  <si>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</si>
  <si>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</si>
  <si>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</si>
  <si>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</si>
  <si>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</si>
  <si>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</si>
  <si>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</si>
  <si>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</si>
  <si>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</si>
  <si>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</si>
  <si>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</si>
  <si>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</si>
  <si>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</si>
  <si>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</si>
  <si>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</si>
  <si>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</si>
  <si>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</si>
  <si>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</si>
  <si>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</si>
  <si>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</si>
  <si>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</si>
  <si>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</si>
  <si>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</si>
  <si>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</si>
  <si>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</si>
  <si>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</si>
  <si>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</si>
  <si>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</si>
  <si>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</si>
  <si>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</si>
  <si>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</si>
  <si>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</si>
  <si>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</si>
  <si>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</si>
  <si>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</si>
  <si>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</si>
  <si>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</si>
  <si>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</si>
  <si>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</si>
  <si>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</si>
  <si>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</si>
  <si>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</si>
  <si>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</si>
  <si>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</si>
  <si>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</si>
  <si>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</si>
  <si>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</si>
  <si>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</si>
  <si>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</si>
  <si>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</si>
  <si>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</si>
  <si>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</si>
  <si>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</si>
  <si>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</si>
  <si>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</si>
  <si>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</si>
  <si>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</si>
  <si>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</si>
  <si>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</si>
  <si>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</si>
  <si>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</si>
  <si>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</si>
  <si>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</si>
  <si>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</si>
  <si>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</si>
  <si>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</si>
  <si>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</si>
  <si>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</si>
  <si>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</si>
  <si>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</si>
  <si>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</si>
  <si>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</si>
  <si>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</si>
  <si>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</si>
  <si>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</si>
  <si>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</si>
  <si>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</si>
  <si>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</si>
  <si>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</si>
  <si>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</si>
  <si>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</si>
  <si>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</si>
  <si>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</si>
  <si>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</si>
  <si>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</si>
  <si>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</si>
  <si>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</si>
  <si>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</si>
  <si>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</si>
  <si>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</si>
  <si>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</si>
  <si>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</si>
  <si>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</si>
  <si>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</si>
  <si>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</si>
  <si>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</si>
  <si>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</si>
  <si>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</si>
  <si>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</si>
  <si>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</si>
  <si>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</si>
  <si>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</si>
  <si>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</si>
  <si>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</si>
  <si>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</si>
  <si>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</si>
  <si>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</si>
  <si>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</si>
  <si>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</si>
  <si>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</si>
  <si>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</si>
  <si>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</si>
  <si>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</si>
  <si>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</si>
  <si>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</si>
  <si>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</si>
  <si>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</si>
  <si>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</si>
  <si>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</si>
  <si>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</si>
  <si>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</si>
  <si>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</si>
  <si>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</si>
  <si>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</si>
  <si>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</si>
  <si>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</si>
  <si>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</si>
  <si>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</si>
  <si>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</si>
  <si>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</si>
  <si>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</si>
  <si>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</si>
  <si>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</si>
  <si>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</si>
  <si>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</si>
  <si>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</si>
  <si>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</si>
  <si>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</si>
  <si>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</si>
  <si>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</si>
  <si>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</si>
  <si>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</si>
  <si>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</si>
  <si>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</si>
  <si>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</si>
  <si>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</si>
  <si>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</si>
  <si>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</si>
  <si>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</si>
  <si>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</si>
  <si>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</si>
  <si>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</si>
  <si>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</si>
  <si>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</si>
  <si>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</si>
  <si>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</si>
  <si>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</si>
  <si>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</si>
  <si>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</si>
  <si>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</si>
  <si>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</si>
  <si>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</si>
  <si>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</si>
  <si>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</si>
  <si>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</si>
  <si>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</si>
  <si>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</si>
  <si>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</si>
  <si>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</si>
  <si>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</si>
  <si>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</si>
  <si>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</si>
  <si>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</si>
  <si>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</si>
  <si>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</si>
  <si>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</si>
  <si>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</si>
  <si>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</si>
  <si>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</si>
  <si>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</si>
  <si>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</si>
  <si>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</si>
  <si>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</si>
  <si>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</si>
  <si>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</si>
  <si>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</si>
  <si>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</si>
  <si>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</si>
  <si>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</si>
  <si>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</si>
  <si>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</si>
  <si>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</si>
  <si>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</si>
  <si>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</si>
  <si>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</si>
  <si>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</si>
  <si>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</si>
  <si>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</si>
  <si>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</si>
  <si>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</si>
  <si>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</si>
  <si>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</si>
  <si>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</si>
  <si>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</si>
  <si>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</si>
  <si>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</si>
  <si>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</si>
  <si>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</si>
  <si>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</si>
  <si>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</si>
  <si>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</si>
  <si>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</si>
  <si>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</si>
  <si>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</si>
  <si>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</si>
  <si>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</si>
  <si>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</si>
  <si>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</si>
  <si>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</si>
  <si>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</si>
  <si>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</si>
  <si>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</si>
  <si>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</si>
  <si>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</si>
  <si>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</si>
  <si>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</si>
  <si>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</si>
  <si>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</si>
  <si>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</si>
  <si>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</si>
  <si>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</si>
  <si>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</si>
  <si>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</si>
  <si>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</si>
  <si>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</si>
  <si>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</si>
  <si>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</si>
  <si>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</si>
  <si>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</si>
  <si>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</si>
  <si>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</si>
  <si>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</si>
  <si>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</si>
  <si>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</si>
  <si>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</si>
  <si>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</si>
  <si>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</si>
  <si>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</si>
  <si>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</si>
  <si>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</si>
  <si>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</si>
  <si>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</si>
  <si>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</si>
  <si>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</si>
  <si>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</si>
  <si>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</si>
  <si>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</si>
  <si>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</si>
  <si>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</si>
  <si>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</si>
  <si>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</si>
  <si>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</si>
  <si>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</si>
  <si>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</si>
  <si>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</si>
  <si>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</si>
  <si>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</si>
  <si>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</si>
  <si>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</si>
  <si>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</si>
  <si>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</si>
  <si>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</si>
  <si>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</si>
  <si>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</si>
  <si>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</si>
  <si>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</si>
  <si>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</si>
  <si>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</si>
  <si>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</si>
  <si>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</si>
  <si>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</si>
  <si>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</si>
  <si>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</si>
  <si>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</si>
  <si>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</si>
  <si>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</si>
  <si>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</si>
  <si>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</si>
  <si>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</si>
  <si>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</si>
  <si>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</si>
  <si>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</si>
  <si>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</si>
  <si>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</si>
  <si>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</si>
  <si>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</si>
  <si>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</si>
  <si>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</si>
  <si>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</si>
  <si>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</si>
  <si>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</si>
  <si>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</si>
  <si>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</si>
  <si>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</si>
  <si>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</si>
  <si>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</si>
  <si>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</si>
  <si>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</si>
  <si>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</si>
  <si>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</si>
  <si>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</si>
  <si>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</si>
  <si>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</si>
  <si>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</si>
  <si>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</si>
  <si>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</si>
  <si>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</si>
  <si>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</si>
  <si>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</si>
  <si>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</si>
  <si>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</si>
  <si>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</si>
  <si>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</si>
  <si>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</si>
  <si>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</si>
  <si>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</si>
  <si>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</si>
  <si>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</si>
  <si>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</si>
  <si>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</si>
  <si>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</si>
  <si>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</si>
  <si>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</si>
  <si>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</si>
  <si>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</si>
  <si>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</si>
  <si>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</si>
  <si>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</si>
  <si>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</si>
  <si>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</si>
  <si>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</si>
  <si>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</si>
  <si>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</si>
  <si>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</si>
  <si>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</si>
  <si>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</si>
  <si>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</si>
  <si>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</si>
  <si>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</si>
  <si>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</si>
  <si>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</si>
  <si>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</si>
  <si>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</si>
  <si>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</si>
  <si>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</si>
  <si>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</si>
  <si>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</si>
  <si>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</si>
  <si>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</si>
  <si>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</si>
  <si>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</si>
  <si>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</si>
  <si>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</si>
  <si>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</si>
  <si>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</si>
  <si>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</si>
  <si>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</si>
  <si>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</si>
  <si>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</si>
  <si>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</si>
  <si>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</si>
  <si>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</si>
  <si>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</si>
  <si>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</si>
  <si>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</si>
  <si>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</si>
  <si>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</si>
  <si>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</si>
  <si>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</si>
  <si>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</si>
  <si>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</si>
  <si>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</si>
  <si>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</si>
  <si>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</si>
  <si>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</si>
  <si>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</si>
  <si>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</si>
  <si>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</si>
  <si>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</si>
  <si>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</si>
  <si>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</si>
  <si>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</si>
  <si>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</si>
  <si>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</si>
  <si>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</si>
  <si>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</si>
  <si>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</si>
  <si>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</si>
  <si>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</si>
  <si>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</si>
  <si>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</si>
  <si>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</si>
  <si>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</si>
  <si>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</si>
  <si>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</si>
  <si>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</si>
  <si>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</si>
  <si>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</si>
  <si>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</si>
  <si>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</si>
  <si>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</si>
  <si>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</si>
  <si>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</si>
  <si>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</si>
  <si>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</si>
  <si>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</si>
  <si>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</si>
  <si>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</si>
  <si>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</si>
  <si>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</si>
  <si>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</si>
  <si>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</si>
  <si>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</si>
  <si>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</si>
  <si>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</si>
  <si>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</si>
  <si>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</si>
  <si>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</si>
  <si>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</si>
  <si>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</si>
  <si>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</si>
  <si>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</si>
  <si>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</si>
  <si>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</si>
  <si>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</si>
  <si>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</si>
  <si>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</si>
  <si>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</si>
  <si>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</si>
  <si>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</si>
  <si>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</si>
  <si>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</si>
  <si>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</si>
  <si>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</si>
  <si>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</si>
  <si>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</si>
  <si>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</si>
  <si>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</si>
  <si>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</si>
  <si>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</si>
  <si>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</si>
  <si>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</si>
  <si>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</si>
  <si>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</si>
  <si>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</si>
  <si>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</si>
  <si>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</si>
  <si>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</si>
  <si>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</si>
  <si>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</si>
  <si>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</si>
  <si>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</si>
  <si>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</si>
  <si>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</si>
  <si>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</si>
  <si>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</si>
  <si>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</si>
  <si>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</si>
  <si>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</si>
  <si>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</si>
  <si>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</si>
  <si>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</si>
  <si>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</si>
  <si>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</si>
  <si>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</si>
  <si>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</si>
  <si>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</si>
  <si>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</si>
  <si>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</si>
  <si>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</si>
  <si>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</si>
  <si>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</si>
  <si>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</si>
  <si>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</si>
  <si>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</si>
  <si>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</si>
  <si>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</si>
  <si>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</si>
  <si>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</si>
  <si>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</si>
  <si>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</si>
  <si>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</si>
  <si>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</si>
  <si>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</si>
  <si>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</si>
  <si>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</si>
  <si>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</si>
  <si>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</si>
  <si>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</si>
  <si>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</si>
  <si>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</si>
  <si>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</si>
  <si>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</si>
  <si>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</si>
  <si>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</si>
  <si>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</si>
  <si>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</si>
  <si>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</si>
  <si>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</si>
  <si>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</si>
  <si>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</si>
  <si>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</si>
  <si>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</si>
  <si>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</si>
  <si>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</si>
  <si>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</si>
  <si>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</si>
  <si>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</si>
  <si>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</si>
  <si>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</si>
  <si>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</si>
  <si>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</si>
  <si>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</si>
  <si>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</si>
  <si>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</si>
  <si>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</si>
  <si>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</si>
  <si>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</si>
  <si>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</si>
  <si>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</si>
  <si>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</si>
  <si>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</si>
  <si>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</si>
  <si>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</si>
  <si>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</si>
  <si>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</si>
  <si>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</si>
  <si>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</si>
  <si>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</si>
  <si>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</si>
  <si>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</si>
  <si>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</si>
  <si>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</si>
  <si>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</si>
  <si>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</si>
  <si>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</si>
  <si>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</si>
  <si>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</si>
  <si>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</si>
  <si>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</si>
  <si>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</si>
  <si>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</si>
  <si>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</si>
  <si>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</si>
  <si>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</si>
  <si>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</si>
  <si>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</si>
  <si>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</si>
  <si>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</si>
  <si>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</si>
  <si>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</si>
  <si>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</si>
  <si>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</si>
  <si>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</si>
  <si>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</si>
  <si>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</si>
  <si>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</si>
  <si>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</si>
  <si>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</si>
  <si>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</si>
  <si>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</si>
  <si>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</si>
  <si>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</si>
  <si>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</si>
  <si>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</si>
  <si>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</si>
  <si>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</si>
  <si>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</si>
  <si>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</si>
  <si>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</si>
  <si>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</si>
  <si>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</si>
  <si>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</si>
  <si>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</si>
  <si>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</si>
  <si>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</si>
  <si>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</si>
  <si>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</si>
  <si>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</si>
  <si>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</si>
  <si>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</si>
  <si>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</si>
  <si>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</si>
  <si>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</si>
  <si>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</si>
  <si>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</si>
  <si>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</si>
  <si>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</si>
  <si>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</si>
  <si>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</si>
  <si>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</si>
  <si>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</si>
  <si>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</si>
  <si>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</si>
  <si>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</si>
  <si>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</si>
  <si>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</si>
  <si>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</si>
  <si>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</si>
  <si>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</si>
  <si>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</si>
  <si>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</si>
  <si>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</si>
  <si>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</si>
  <si>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</si>
  <si>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</si>
  <si>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</si>
  <si>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</si>
  <si>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</si>
  <si>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</si>
  <si>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</si>
  <si>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</si>
  <si>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</si>
  <si>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</si>
  <si>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</si>
  <si>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</si>
  <si>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</si>
  <si>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</si>
  <si>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</si>
  <si>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</si>
  <si>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</si>
  <si>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</si>
  <si>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</si>
  <si>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</si>
  <si>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</si>
  <si>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</si>
  <si>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</si>
  <si>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</si>
  <si>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</si>
  <si>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</si>
  <si>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</si>
  <si>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</si>
  <si>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</si>
  <si>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</si>
  <si>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</si>
  <si>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</si>
  <si>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</si>
  <si>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</si>
  <si>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</si>
  <si>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</si>
  <si>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</si>
  <si>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</si>
  <si>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</si>
  <si>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</si>
  <si>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</si>
  <si>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</si>
  <si>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</si>
  <si>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</si>
  <si>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</si>
  <si>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</si>
  <si>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</si>
  <si>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</si>
  <si>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</si>
  <si>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</si>
  <si>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</si>
  <si>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</si>
  <si>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</si>
  <si>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</si>
  <si>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</si>
  <si>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</si>
  <si>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</si>
  <si>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</si>
  <si>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</si>
  <si>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</si>
  <si>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</si>
  <si>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</si>
  <si>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</si>
  <si>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</si>
  <si>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</si>
  <si>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</si>
  <si>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</si>
  <si>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</si>
  <si>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</si>
  <si>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</si>
  <si>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</si>
  <si>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</si>
  <si>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</si>
  <si>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</si>
  <si>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</si>
  <si>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</si>
  <si>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</si>
  <si>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</si>
  <si>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</si>
  <si>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</si>
  <si>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</si>
  <si>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</si>
  <si>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</si>
  <si>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</si>
  <si>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</si>
  <si>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</si>
  <si>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</si>
  <si>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</si>
  <si>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</si>
  <si>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</si>
  <si>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</si>
  <si>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</si>
  <si>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</si>
  <si>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</si>
  <si>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</si>
  <si>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</si>
  <si>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</si>
  <si>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</si>
  <si>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</si>
  <si>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</si>
  <si>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</si>
  <si>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</si>
  <si>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</si>
  <si>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</si>
  <si>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</si>
  <si>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</si>
  <si>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</si>
  <si>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</si>
  <si>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</si>
  <si>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</si>
  <si>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</si>
  <si>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</si>
  <si>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</si>
  <si>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</si>
  <si>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</si>
  <si>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</si>
  <si>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</si>
  <si>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</si>
  <si>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</si>
  <si>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</si>
  <si>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</si>
  <si>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</si>
  <si>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</si>
  <si>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</si>
  <si>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</si>
  <si>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</si>
  <si>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</si>
  <si>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</si>
  <si>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</si>
  <si>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</si>
  <si>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</si>
  <si>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</si>
  <si>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</si>
  <si>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</si>
  <si>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</si>
  <si>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</si>
  <si>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</si>
  <si>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</si>
  <si>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</si>
  <si>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</si>
  <si>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</si>
  <si>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</si>
  <si>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</si>
  <si>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</si>
  <si>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</si>
  <si>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</si>
  <si>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</si>
  <si>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</si>
  <si>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</si>
  <si>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</si>
  <si>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</si>
  <si>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</si>
  <si>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</si>
  <si>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</si>
  <si>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</si>
  <si>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</si>
  <si>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</si>
  <si>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</si>
  <si>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</si>
  <si>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</si>
  <si>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</si>
  <si>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</si>
  <si>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</si>
  <si>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</si>
  <si>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</si>
  <si>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</si>
  <si>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</si>
  <si>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</si>
  <si>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</si>
  <si>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</si>
  <si>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</si>
  <si>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</si>
  <si>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</si>
  <si>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</si>
  <si>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</si>
  <si>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</si>
  <si>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</si>
  <si>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</si>
  <si>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</si>
  <si>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</si>
  <si>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</si>
  <si>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</si>
  <si>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</si>
  <si>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</si>
  <si>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</si>
  <si>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</si>
  <si>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</si>
  <si>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</si>
  <si>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</si>
  <si>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</si>
  <si>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</si>
  <si>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</si>
  <si>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</si>
  <si>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</si>
  <si>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</si>
  <si>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</si>
  <si>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</si>
  <si>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</si>
  <si>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</si>
  <si>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</si>
  <si>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</si>
  <si>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</si>
  <si>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</si>
  <si>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</si>
  <si>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</si>
  <si>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</si>
  <si>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</si>
  <si>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</si>
  <si>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</si>
  <si>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</si>
  <si>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</si>
  <si>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</si>
  <si>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</si>
  <si>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</si>
  <si>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</si>
  <si>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</si>
  <si>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</si>
  <si>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</si>
  <si>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</si>
  <si>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</si>
  <si>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</si>
  <si>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</si>
  <si>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</si>
  <si>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</si>
  <si>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</si>
  <si>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</si>
  <si>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</si>
  <si>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</si>
  <si>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</si>
  <si>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</si>
  <si>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</si>
  <si>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</si>
  <si>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</si>
  <si>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</si>
  <si>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</si>
  <si>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</si>
  <si>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</si>
  <si>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</si>
  <si>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</si>
  <si>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</si>
  <si>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</si>
  <si>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</si>
  <si>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</si>
  <si>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</si>
  <si>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</si>
  <si>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</si>
  <si>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</si>
  <si>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</si>
  <si>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</si>
  <si>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</si>
  <si>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</si>
  <si>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</si>
  <si>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</si>
  <si>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</si>
  <si>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</si>
  <si>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</si>
  <si>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</si>
  <si>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</si>
  <si>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</si>
  <si>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</si>
  <si>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</si>
  <si>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</si>
  <si>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</si>
  <si>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</si>
  <si>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</si>
  <si>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</si>
  <si>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</si>
  <si>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</si>
  <si>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</si>
  <si>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</si>
  <si>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</si>
  <si>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</si>
  <si>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</si>
  <si>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</si>
  <si>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</si>
  <si>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</si>
  <si>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</si>
  <si>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</si>
  <si>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</si>
  <si>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</si>
  <si>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</si>
  <si>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</si>
  <si>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</si>
  <si>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</si>
  <si>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</si>
  <si>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</si>
  <si>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</si>
  <si>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</si>
  <si>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</si>
  <si>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</si>
  <si>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</si>
  <si>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</si>
  <si>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</si>
  <si>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</si>
  <si>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</si>
  <si>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</si>
  <si>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</si>
  <si>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</si>
  <si>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</si>
  <si>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</si>
  <si>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</si>
  <si>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</si>
  <si>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</si>
  <si>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</si>
  <si>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</si>
  <si>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</si>
  <si>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</si>
  <si>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</si>
  <si>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</si>
  <si>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</si>
  <si>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</si>
  <si>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</si>
  <si>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</si>
  <si>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</si>
  <si>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</si>
  <si>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</si>
  <si>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</si>
  <si>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</si>
  <si>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</si>
  <si>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</si>
  <si>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</si>
  <si>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</si>
  <si>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</si>
  <si>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</si>
  <si>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</si>
  <si>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</si>
  <si>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</si>
  <si>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</si>
  <si>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</si>
  <si>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</si>
  <si>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</si>
  <si>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</si>
  <si>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</si>
  <si>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</si>
  <si>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</si>
  <si>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</si>
  <si>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</si>
  <si>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</si>
  <si>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</si>
  <si>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</si>
  <si>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</si>
  <si>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</si>
  <si>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</si>
  <si>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</si>
  <si>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</si>
  <si>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</si>
  <si>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</si>
  <si>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</si>
  <si>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</si>
  <si>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</si>
  <si>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</si>
  <si>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</si>
  <si>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</si>
  <si>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</si>
  <si>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</si>
  <si>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</si>
  <si>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</si>
  <si>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</si>
  <si>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</si>
  <si>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</si>
  <si>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</si>
  <si>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</si>
  <si>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</si>
  <si>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</si>
  <si>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</si>
  <si>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</si>
  <si>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</si>
  <si>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</si>
  <si>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</si>
  <si>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</si>
  <si>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</si>
  <si>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</si>
  <si>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</si>
  <si>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</si>
  <si>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</si>
  <si>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</si>
  <si>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</si>
  <si>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</si>
  <si>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</si>
  <si>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</si>
  <si>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</si>
  <si>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</si>
  <si>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</si>
  <si>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</si>
  <si>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</si>
  <si>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</si>
  <si>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</si>
  <si>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</si>
  <si>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</si>
  <si>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</si>
  <si>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</si>
  <si>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</si>
  <si>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</si>
  <si>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</si>
  <si>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</si>
  <si>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</si>
  <si>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</si>
  <si>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</si>
  <si>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</si>
  <si>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</si>
  <si>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</si>
  <si>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</si>
  <si>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</si>
  <si>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</si>
  <si>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</si>
  <si>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</si>
  <si>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</si>
  <si>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</si>
  <si>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</si>
  <si>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</si>
  <si>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</si>
  <si>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</si>
  <si>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</si>
  <si>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</si>
  <si>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</si>
  <si>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</si>
  <si>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</si>
  <si>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</si>
  <si>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</si>
  <si>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</si>
  <si>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</si>
  <si>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</si>
  <si>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</si>
  <si>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</si>
  <si>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</si>
  <si>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</si>
  <si>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</si>
  <si>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</si>
  <si>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</si>
  <si>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</si>
  <si>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</si>
  <si>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</si>
  <si>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</si>
  <si>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</si>
  <si>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</si>
  <si>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</si>
  <si>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</si>
  <si>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</si>
  <si>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</si>
  <si>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</si>
  <si>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</si>
  <si>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</si>
  <si>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</si>
  <si>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</si>
  <si>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</si>
  <si>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</si>
  <si>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</si>
  <si>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</si>
  <si>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</si>
  <si>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</si>
  <si>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</si>
  <si>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</si>
  <si>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</si>
  <si>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</si>
  <si>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</si>
  <si>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</si>
  <si>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</si>
  <si>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</si>
  <si>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</si>
  <si>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</si>
  <si>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</si>
  <si>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</si>
  <si>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</si>
  <si>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</si>
  <si>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</si>
  <si>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</si>
  <si>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</si>
  <si>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</si>
  <si>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</si>
  <si>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</si>
  <si>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</si>
  <si>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</si>
  <si>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</si>
  <si>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</si>
  <si>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</si>
  <si>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</si>
  <si>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</si>
  <si>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</si>
  <si>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</si>
  <si>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</si>
  <si>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</si>
  <si>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</si>
  <si>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</si>
  <si>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</si>
  <si>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</si>
  <si>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</si>
  <si>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</si>
  <si>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</si>
  <si>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</si>
  <si>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</si>
  <si>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</si>
  <si>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</si>
  <si>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</si>
  <si>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</si>
  <si>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</si>
  <si>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</si>
  <si>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</si>
  <si>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</si>
  <si>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</si>
  <si>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</si>
  <si>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</si>
  <si>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</si>
  <si>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</si>
  <si>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</si>
  <si>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</si>
  <si>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</si>
  <si>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</si>
  <si>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</si>
  <si>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</si>
  <si>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</si>
  <si>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</si>
  <si>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</si>
  <si>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</si>
  <si>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</si>
  <si>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</si>
  <si>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</si>
  <si>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</si>
  <si>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</si>
  <si>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</si>
  <si>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</si>
  <si>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</si>
  <si>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</si>
  <si>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</si>
  <si>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</si>
  <si>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</si>
  <si>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</si>
  <si>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</si>
  <si>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</si>
  <si>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</si>
  <si>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</si>
  <si>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</si>
  <si>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</si>
  <si>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</si>
  <si>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</si>
  <si>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</si>
  <si>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</si>
  <si>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</si>
  <si>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</si>
  <si>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</si>
  <si>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</si>
  <si>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</si>
  <si>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</si>
  <si>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</si>
  <si>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</si>
  <si>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</si>
  <si>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</si>
  <si>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</si>
  <si>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</si>
  <si>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</si>
  <si>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</si>
  <si>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</si>
  <si>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</si>
  <si>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</si>
  <si>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</si>
  <si>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</si>
  <si>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</si>
  <si>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</si>
  <si>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</si>
  <si>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</si>
  <si>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</si>
  <si>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</si>
  <si>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</si>
  <si>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</si>
  <si>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</si>
  <si>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</si>
  <si>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</si>
  <si>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</si>
  <si>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</si>
  <si>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</si>
  <si>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</si>
  <si>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</si>
  <si>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</si>
  <si>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</si>
  <si>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</si>
  <si>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</si>
  <si>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</si>
  <si>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</si>
  <si>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</si>
  <si>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</si>
  <si>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</si>
  <si>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</si>
  <si>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</si>
  <si>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</si>
  <si>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</si>
  <si>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</si>
  <si>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</si>
  <si>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</si>
  <si>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</si>
  <si>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</si>
  <si>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</si>
  <si>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</si>
  <si>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</si>
  <si>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</si>
  <si>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</si>
  <si>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</si>
  <si>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</si>
  <si>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</si>
  <si>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</si>
  <si>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</si>
  <si>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</si>
  <si>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</si>
  <si>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</si>
  <si>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</si>
  <si>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</si>
  <si>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</si>
  <si>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</si>
  <si>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</si>
  <si>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</si>
  <si>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</si>
  <si>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</si>
  <si>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</si>
  <si>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</si>
  <si>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</si>
  <si>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</si>
  <si>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</si>
  <si>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</si>
  <si>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</si>
  <si>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</si>
  <si>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</si>
  <si>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</si>
  <si>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</si>
  <si>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</si>
  <si>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</si>
  <si>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</si>
  <si>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</si>
  <si>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</si>
  <si>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</si>
  <si>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</si>
  <si>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</si>
  <si>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</si>
  <si>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</si>
  <si>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</si>
  <si>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</si>
  <si>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</si>
  <si>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</si>
  <si>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</si>
  <si>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</si>
  <si>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</si>
  <si>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</si>
  <si>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</si>
  <si>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</si>
  <si>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</si>
  <si>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</si>
  <si>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</si>
  <si>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</si>
  <si>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</si>
  <si>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</si>
  <si>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</si>
  <si>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</si>
  <si>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</si>
  <si>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</si>
  <si>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</si>
  <si>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</si>
  <si>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</si>
  <si>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</si>
  <si>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</si>
  <si>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</si>
  <si>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</si>
  <si>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</si>
  <si>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</si>
  <si>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</si>
  <si>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</si>
  <si>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</si>
  <si>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</si>
  <si>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</si>
  <si>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</si>
  <si>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</si>
  <si>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</si>
  <si>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</si>
  <si>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</si>
  <si>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</si>
  <si>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</si>
  <si>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</si>
  <si>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</si>
  <si>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</si>
  <si>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</si>
  <si>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</si>
  <si>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</si>
  <si>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</si>
  <si>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</si>
  <si>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</si>
  <si>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</si>
  <si>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</si>
  <si>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</si>
  <si>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</si>
  <si>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</si>
  <si>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</si>
  <si>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</si>
  <si>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</si>
  <si>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</si>
  <si>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</si>
  <si>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</si>
  <si>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</si>
  <si>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</si>
  <si>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</si>
  <si>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</si>
  <si>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</si>
  <si>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</si>
  <si>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</si>
  <si>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</si>
  <si>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</si>
  <si>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</si>
  <si>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</si>
  <si>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</si>
  <si>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</si>
  <si>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</si>
  <si>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</si>
  <si>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</si>
  <si>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</si>
  <si>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</si>
  <si>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</si>
  <si>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</si>
  <si>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</si>
  <si>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</si>
  <si>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</si>
  <si>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</si>
  <si>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</si>
  <si>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</si>
  <si>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</si>
  <si>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</si>
  <si>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</si>
  <si>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</si>
  <si>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</si>
  <si>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</si>
  <si>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</si>
  <si>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</si>
  <si>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</si>
  <si>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</si>
  <si>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</si>
  <si>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</si>
  <si>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</si>
  <si>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</si>
  <si>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</si>
  <si>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</si>
  <si>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</si>
  <si>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</si>
  <si>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</si>
  <si>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</si>
  <si>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</si>
  <si>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</si>
  <si>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</si>
  <si>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</si>
  <si>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</si>
  <si>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</si>
  <si>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</si>
  <si>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</si>
  <si>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</si>
  <si>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</si>
  <si>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</si>
  <si>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</si>
  <si>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</si>
  <si>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</si>
  <si>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</si>
  <si>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</si>
  <si>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</si>
  <si>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</si>
  <si>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</si>
  <si>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</si>
  <si>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</si>
  <si>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</si>
  <si>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</si>
  <si>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</si>
  <si>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</si>
  <si>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</si>
  <si>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</si>
  <si>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</si>
  <si>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</si>
  <si>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</si>
  <si>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</si>
  <si>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</si>
  <si>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</si>
  <si>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</si>
  <si>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</si>
  <si>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</si>
  <si>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</si>
  <si>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</si>
  <si>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</si>
  <si>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</si>
  <si>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</si>
  <si>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</si>
  <si>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</si>
  <si>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</si>
  <si>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</si>
  <si>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</si>
  <si>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</si>
  <si>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</si>
  <si>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</si>
  <si>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</si>
  <si>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</si>
  <si>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</si>
  <si>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</si>
  <si>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</si>
  <si>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</si>
  <si>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</si>
  <si>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</si>
  <si>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</si>
  <si>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</si>
  <si>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</si>
  <si>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</si>
  <si>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</si>
  <si>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</si>
  <si>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</si>
  <si>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</si>
  <si>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</si>
  <si>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</si>
  <si>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</si>
  <si>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</si>
  <si>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</si>
  <si>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</si>
  <si>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</si>
  <si>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</si>
  <si>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</si>
  <si>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</si>
  <si>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</si>
  <si>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</si>
  <si>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</si>
  <si>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</si>
  <si>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</si>
  <si>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</si>
  <si>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</si>
  <si>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</si>
  <si>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</si>
  <si>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</si>
  <si>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</si>
  <si>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</si>
  <si>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</si>
  <si>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</si>
  <si>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</si>
  <si>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</si>
  <si>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</si>
  <si>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</si>
  <si>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</si>
  <si>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</si>
  <si>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</si>
  <si>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</si>
  <si>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</si>
  <si>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</si>
  <si>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</si>
  <si>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</si>
  <si>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</si>
  <si>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</si>
  <si>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</si>
  <si>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</si>
  <si>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</si>
  <si>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</si>
  <si>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</si>
  <si>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</si>
  <si>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</si>
  <si>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</si>
  <si>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</si>
  <si>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</si>
  <si>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</si>
  <si>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</si>
  <si>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</si>
  <si>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</si>
  <si>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</si>
  <si>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</si>
  <si>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</si>
  <si>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</si>
  <si>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</si>
  <si>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</si>
  <si>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</si>
  <si>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</si>
  <si>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</si>
  <si>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</si>
  <si>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</si>
  <si>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</si>
  <si>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</si>
  <si>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</si>
  <si>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</si>
  <si>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</si>
  <si>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</si>
  <si>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</si>
  <si>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</si>
  <si>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</si>
  <si>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</si>
  <si>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</si>
  <si>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</si>
  <si>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</si>
  <si>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</si>
  <si>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</si>
  <si>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</si>
  <si>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</si>
  <si>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</si>
  <si>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</si>
  <si>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</si>
  <si>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</si>
  <si>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</si>
  <si>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</si>
  <si>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</si>
  <si>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</si>
  <si>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</si>
  <si>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</si>
  <si>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</si>
  <si>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</si>
  <si>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</si>
  <si>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</si>
  <si>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</si>
  <si>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</si>
  <si>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</si>
  <si>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</si>
  <si>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</si>
  <si>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</si>
  <si>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</si>
  <si>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</si>
  <si>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</si>
  <si>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</si>
  <si>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</si>
  <si>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</si>
  <si>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</si>
  <si>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</si>
  <si>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</si>
  <si>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</si>
  <si>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</si>
  <si>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</si>
  <si>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</si>
  <si>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</si>
  <si>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</si>
  <si>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</si>
  <si>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</si>
  <si>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</si>
  <si>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</si>
  <si>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</si>
  <si>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</si>
  <si>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</si>
  <si>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</si>
  <si>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</si>
  <si>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</si>
  <si>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</si>
  <si>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</si>
  <si>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</si>
  <si>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</si>
  <si>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</si>
  <si>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</si>
  <si>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</si>
  <si>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</si>
  <si>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</si>
  <si>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</si>
  <si>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</si>
  <si>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</si>
  <si>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</si>
  <si>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</si>
  <si>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</si>
  <si>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</si>
  <si>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</si>
  <si>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</si>
  <si>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</si>
  <si>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</si>
  <si>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</si>
  <si>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</si>
  <si>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</si>
  <si>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</si>
  <si>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</si>
  <si>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</si>
  <si>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</si>
  <si>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</si>
  <si>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</si>
  <si>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</si>
  <si>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</si>
  <si>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</si>
  <si>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</si>
  <si>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</si>
  <si>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</si>
  <si>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</si>
  <si>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</si>
  <si>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</si>
  <si>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</si>
  <si>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</si>
  <si>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</si>
  <si>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</si>
  <si>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</si>
  <si>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</si>
  <si>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</si>
  <si>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</si>
  <si>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</si>
  <si>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</si>
  <si>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</si>
  <si>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</si>
  <si>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</si>
  <si>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</si>
  <si>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</si>
  <si>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</si>
  <si>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</si>
  <si>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</si>
  <si>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</si>
  <si>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</si>
  <si>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</si>
  <si>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</si>
  <si>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</si>
  <si>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</si>
  <si>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</si>
  <si>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</si>
  <si>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</si>
  <si>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</si>
  <si>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</si>
  <si>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</si>
  <si>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</si>
  <si>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</si>
  <si>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</si>
  <si>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</si>
  <si>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</si>
  <si>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</si>
  <si>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</si>
  <si>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</si>
  <si>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</si>
  <si>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</si>
  <si>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</si>
  <si>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</si>
  <si>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</si>
  <si>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</si>
  <si>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</si>
  <si>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</si>
  <si>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</si>
  <si>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</si>
  <si>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</si>
  <si>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</si>
  <si>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</si>
  <si>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</si>
  <si>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</si>
  <si>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</si>
  <si>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</si>
  <si>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</si>
  <si>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</si>
  <si>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</si>
  <si>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</si>
  <si>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</si>
  <si>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</si>
  <si>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</si>
  <si>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</si>
  <si>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</si>
  <si>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</si>
  <si>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</si>
  <si>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</si>
  <si>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</si>
  <si>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</si>
  <si>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</si>
  <si>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</si>
  <si>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</si>
  <si>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</si>
  <si>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</si>
  <si>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</si>
  <si>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</si>
  <si>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</si>
  <si>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</si>
  <si>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</si>
  <si>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</si>
  <si>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</si>
  <si>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</si>
  <si>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</si>
  <si>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</si>
  <si>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</si>
  <si>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</si>
  <si>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</si>
  <si>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</si>
  <si>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</si>
  <si>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</si>
  <si>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</si>
  <si>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</si>
  <si>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</si>
  <si>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</si>
  <si>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</si>
  <si>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</si>
  <si>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</si>
  <si>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</si>
  <si>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</si>
  <si>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</si>
  <si>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</si>
  <si>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</si>
  <si>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</si>
  <si>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</si>
  <si>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</si>
  <si>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</si>
  <si>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</si>
  <si>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</si>
  <si>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</si>
  <si>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</si>
  <si>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</si>
  <si>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</si>
  <si>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</si>
  <si>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</si>
  <si>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</si>
  <si>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</si>
  <si>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</si>
  <si>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</si>
  <si>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</si>
  <si>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</si>
  <si>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</si>
  <si>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</si>
  <si>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</si>
  <si>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</si>
  <si>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</si>
  <si>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</si>
  <si>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</si>
  <si>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</si>
  <si>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</si>
  <si>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</si>
  <si>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</si>
  <si>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</si>
  <si>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</si>
  <si>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</si>
  <si>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</si>
  <si>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</si>
  <si>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</si>
  <si>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</si>
  <si>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</si>
  <si>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</si>
  <si>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</si>
  <si>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</si>
  <si>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</si>
  <si>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</si>
  <si>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</si>
  <si>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</si>
  <si>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</si>
  <si>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</si>
  <si>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</si>
  <si>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</si>
  <si>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</si>
  <si>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</si>
  <si>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</si>
  <si>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</si>
  <si>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</si>
  <si>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</si>
  <si>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</si>
  <si>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</si>
  <si>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</si>
  <si>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</si>
  <si>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</si>
  <si>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</si>
  <si>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</si>
  <si>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</si>
  <si>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</si>
  <si>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</si>
  <si>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</si>
  <si>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</si>
  <si>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</si>
  <si>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</si>
  <si>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</si>
  <si>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</si>
  <si>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</si>
  <si>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</si>
  <si>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</si>
  <si>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</si>
  <si>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</si>
  <si>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</si>
  <si>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</si>
  <si>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</si>
  <si>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</si>
  <si>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</si>
  <si>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</si>
  <si>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</si>
  <si>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</si>
  <si>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</si>
  <si>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</si>
  <si>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</si>
  <si>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</si>
  <si>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</si>
  <si>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</si>
  <si>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</si>
  <si>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</si>
  <si>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</si>
  <si>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</si>
  <si>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</si>
  <si>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</si>
  <si>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</si>
  <si>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</si>
  <si>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</si>
  <si>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</si>
  <si>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</si>
  <si>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</si>
  <si>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</si>
  <si>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</si>
  <si>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</si>
  <si>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</si>
  <si>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</si>
  <si>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</si>
  <si>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</si>
  <si>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</si>
  <si>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</si>
  <si>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</si>
  <si>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</si>
  <si>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</si>
  <si>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</si>
  <si>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</si>
  <si>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</si>
  <si>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</si>
  <si>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</si>
  <si>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</si>
  <si>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</si>
  <si>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</si>
  <si>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</si>
  <si>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</si>
  <si>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</si>
  <si>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</si>
  <si>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</si>
  <si>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</si>
  <si>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</si>
  <si>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</si>
  <si>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</si>
  <si>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</si>
  <si>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</si>
  <si>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</si>
  <si>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</si>
  <si>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</si>
  <si>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</si>
  <si>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</si>
  <si>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</si>
  <si>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</si>
  <si>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</si>
  <si>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</si>
  <si>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</si>
  <si>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</si>
  <si>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</si>
  <si>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</si>
  <si>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</si>
  <si>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</si>
  <si>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</si>
  <si>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</si>
  <si>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</si>
  <si>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</si>
  <si>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</si>
  <si>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</si>
  <si>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</si>
  <si>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</si>
  <si>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</si>
  <si>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</si>
  <si>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</si>
  <si>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</si>
  <si>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</si>
  <si>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</si>
  <si>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</si>
  <si>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</si>
  <si>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</si>
  <si>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</si>
  <si>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</si>
  <si>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</si>
  <si>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</si>
  <si>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</si>
  <si>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</si>
  <si>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</si>
  <si>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</si>
  <si>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</si>
  <si>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</si>
  <si>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</si>
  <si>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</si>
  <si>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</si>
  <si>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</si>
  <si>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</si>
  <si>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</si>
  <si>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</si>
  <si>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</si>
  <si>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</si>
  <si>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</si>
  <si>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</si>
  <si>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</si>
  <si>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</si>
  <si>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</si>
  <si>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</si>
  <si>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</si>
  <si>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</si>
  <si>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</si>
  <si>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</si>
  <si>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</si>
  <si>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</si>
  <si>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</si>
  <si>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</si>
  <si>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</si>
  <si>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</si>
  <si>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</si>
  <si>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</si>
  <si>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</si>
  <si>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</si>
  <si>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</si>
  <si>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</si>
  <si>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</si>
  <si>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</si>
  <si>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</si>
  <si>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</si>
  <si>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</si>
  <si>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</si>
  <si>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</si>
  <si>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</si>
  <si>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</si>
  <si>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</si>
  <si>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</si>
  <si>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</si>
  <si>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</si>
  <si>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</si>
  <si>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</si>
  <si>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</si>
  <si>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</si>
  <si>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</si>
  <si>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</si>
  <si>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</si>
  <si>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</si>
  <si>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</si>
  <si>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</si>
  <si>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</si>
  <si>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</si>
  <si>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</si>
  <si>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</si>
  <si>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</si>
  <si>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</si>
  <si>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</si>
  <si>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</si>
  <si>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</si>
  <si>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</si>
  <si>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</si>
  <si>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</si>
  <si>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</si>
  <si>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</si>
  <si>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</si>
  <si>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</si>
  <si>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</si>
  <si>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</si>
  <si>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</si>
  <si>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</si>
  <si>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</si>
  <si>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</si>
  <si>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</si>
  <si>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</si>
  <si>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</si>
  <si>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</si>
  <si>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</si>
  <si>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</si>
  <si>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</si>
  <si>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</si>
  <si>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</si>
  <si>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</si>
  <si>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</si>
  <si>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</si>
  <si>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</si>
  <si>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</si>
  <si>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</si>
  <si>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</si>
  <si>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</si>
  <si>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</si>
  <si>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</si>
  <si>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</si>
  <si>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</si>
  <si>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</si>
  <si>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</si>
  <si>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</si>
  <si>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</si>
  <si>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</si>
  <si>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</si>
  <si>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</si>
  <si>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</si>
  <si>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</si>
  <si>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</si>
  <si>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</si>
  <si>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</si>
  <si>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</si>
  <si>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</si>
  <si>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</si>
  <si>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</si>
  <si>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</si>
  <si>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</si>
  <si>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</si>
  <si>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</si>
  <si>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</si>
  <si>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</si>
  <si>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</si>
  <si>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</si>
  <si>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</si>
  <si>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</si>
  <si>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</si>
  <si>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</si>
  <si>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</si>
  <si>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</si>
  <si>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</si>
  <si>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</si>
  <si>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</si>
  <si>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</si>
  <si>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</si>
  <si>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</si>
  <si>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</si>
  <si>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</si>
  <si>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</si>
  <si>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</si>
  <si>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</si>
  <si>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</si>
  <si>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</si>
  <si>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</si>
  <si>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</si>
  <si>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</si>
  <si>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</si>
  <si>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</si>
  <si>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</si>
  <si>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</si>
  <si>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</si>
  <si>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</si>
  <si>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</si>
  <si>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</si>
  <si>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</si>
  <si>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</si>
  <si>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</si>
  <si>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</si>
  <si>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</si>
  <si>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</si>
  <si>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</si>
  <si>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</si>
  <si>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</si>
  <si>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</si>
  <si>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</si>
  <si>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</si>
  <si>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</si>
  <si>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</si>
  <si>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</si>
  <si>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</si>
  <si>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</si>
  <si>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</si>
  <si>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</si>
  <si>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</si>
  <si>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</si>
  <si>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</si>
  <si>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</si>
  <si>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</si>
  <si>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</si>
  <si>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</si>
  <si>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</si>
  <si>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</si>
  <si>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</si>
  <si>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</si>
  <si>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</si>
  <si>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</si>
  <si>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</si>
  <si>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</si>
  <si>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</si>
  <si>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</si>
  <si>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</si>
  <si>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</si>
  <si>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</si>
  <si>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</si>
  <si>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</si>
  <si>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</si>
  <si>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</si>
  <si>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</si>
  <si>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</si>
  <si>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</si>
  <si>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</si>
  <si>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</si>
  <si>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</si>
  <si>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</si>
  <si>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</si>
  <si>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</si>
  <si>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</si>
  <si>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</si>
  <si>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</si>
  <si>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</si>
  <si>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</si>
  <si>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</si>
  <si>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</si>
  <si>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</si>
  <si>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</si>
  <si>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</si>
  <si>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</si>
  <si>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</si>
  <si>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</si>
  <si>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</si>
  <si>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</si>
  <si>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</si>
  <si>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</si>
  <si>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</si>
  <si>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</si>
  <si>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</si>
  <si>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</si>
  <si>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</si>
  <si>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</si>
  <si>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</si>
  <si>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</si>
  <si>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</si>
  <si>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</si>
  <si>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</si>
  <si>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</si>
  <si>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</si>
  <si>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</si>
  <si>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</si>
  <si>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</si>
  <si>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</si>
  <si>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</si>
  <si>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</si>
  <si>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</si>
  <si>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</si>
  <si>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</si>
  <si>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</si>
  <si>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</si>
  <si>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</si>
  <si>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</si>
  <si>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</si>
  <si>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</si>
  <si>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</si>
  <si>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</si>
  <si>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</si>
  <si>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</si>
  <si>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</si>
  <si>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</si>
  <si>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</si>
  <si>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</si>
  <si>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</si>
  <si>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</si>
  <si>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</si>
  <si>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</si>
  <si>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</si>
  <si>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</si>
  <si>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</si>
  <si>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</si>
  <si>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</si>
  <si>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</si>
  <si>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</si>
  <si>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</si>
  <si>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</si>
  <si>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</si>
  <si>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</si>
  <si>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</si>
  <si>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</si>
  <si>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</si>
  <si>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</si>
  <si>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</si>
  <si>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</si>
  <si>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</si>
  <si>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</si>
  <si>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</si>
  <si>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</si>
  <si>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</si>
  <si>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</si>
  <si>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</si>
  <si>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</si>
  <si>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</si>
  <si>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</si>
  <si>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</si>
  <si>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</si>
  <si>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</si>
  <si>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</si>
  <si>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</si>
  <si>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</si>
  <si>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</si>
  <si>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</si>
  <si>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</si>
  <si>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</si>
  <si>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</si>
  <si>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</si>
  <si>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</si>
  <si>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</si>
  <si>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</si>
  <si>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</si>
  <si>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</si>
  <si>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</si>
  <si>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</si>
  <si>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</si>
  <si>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</si>
  <si>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</si>
  <si>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</si>
  <si>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</si>
  <si>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</si>
  <si>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</si>
  <si>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</si>
  <si>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</si>
  <si>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</si>
  <si>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</si>
  <si>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</si>
  <si>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</si>
  <si>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</si>
  <si>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</si>
  <si>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</si>
  <si>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</si>
  <si>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</si>
  <si>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</si>
  <si>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</si>
  <si>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</si>
  <si>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</si>
  <si>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</si>
  <si>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</si>
  <si>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</si>
  <si>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</si>
  <si>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</si>
  <si>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</si>
  <si>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</si>
  <si>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</si>
  <si>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</si>
  <si>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</si>
  <si>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</si>
  <si>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</si>
  <si>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</si>
  <si>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</si>
  <si>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</si>
  <si>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</si>
  <si>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</si>
  <si>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</si>
  <si>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</si>
  <si>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</si>
  <si>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</si>
  <si>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</si>
  <si>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</si>
  <si>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</si>
  <si>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</si>
  <si>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</si>
  <si>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</si>
  <si>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</si>
  <si>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</si>
  <si>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</si>
  <si>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</si>
  <si>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</si>
  <si>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</si>
  <si>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</si>
  <si>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</si>
  <si>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</si>
  <si>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</si>
  <si>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</si>
  <si>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</si>
  <si>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</si>
  <si>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</si>
  <si>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</si>
  <si>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</si>
  <si>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</si>
  <si>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</si>
  <si>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</si>
  <si>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</si>
  <si>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</si>
  <si>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</si>
  <si>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</si>
  <si>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</si>
  <si>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</si>
  <si>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</si>
  <si>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</si>
  <si>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</si>
  <si>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</si>
  <si>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</si>
  <si>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</si>
  <si>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</si>
  <si>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</si>
  <si>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</si>
  <si>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</si>
  <si>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</si>
  <si>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</si>
  <si>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</si>
  <si>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</si>
  <si>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</si>
  <si>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</si>
  <si>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</si>
  <si>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</si>
  <si>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</si>
  <si>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</si>
  <si>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</si>
  <si>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</si>
  <si>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</si>
  <si>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</si>
  <si>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</si>
  <si>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</si>
  <si>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</si>
  <si>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</si>
  <si>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</si>
  <si>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</si>
  <si>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</si>
  <si>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</si>
  <si>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</si>
  <si>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</si>
  <si>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</si>
  <si>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</si>
  <si>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</si>
  <si>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</si>
  <si>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</si>
  <si>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</si>
  <si>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</si>
  <si>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</si>
  <si>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</si>
  <si>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</si>
  <si>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</si>
  <si>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</si>
  <si>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</si>
  <si>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</si>
  <si>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</si>
  <si>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</si>
  <si>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</si>
  <si>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</si>
  <si>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</si>
  <si>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</si>
  <si>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</si>
  <si>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</si>
  <si>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</si>
  <si>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</si>
  <si>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</si>
  <si>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</si>
  <si>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</si>
  <si>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</si>
  <si>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</si>
  <si>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</si>
  <si>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</si>
  <si>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</si>
  <si>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</si>
  <si>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</si>
  <si>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</si>
  <si>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</si>
  <si>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</si>
  <si>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</si>
  <si>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</si>
  <si>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</si>
  <si>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</si>
  <si>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</si>
  <si>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</si>
  <si>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</si>
  <si>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</si>
  <si>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</si>
  <si>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</si>
  <si>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</si>
  <si>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</si>
  <si>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</si>
  <si>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</si>
  <si>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</si>
  <si>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</si>
  <si>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</si>
  <si>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</si>
  <si>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</si>
  <si>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</si>
  <si>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</si>
  <si>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</si>
  <si>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</si>
  <si>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</si>
  <si>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</si>
  <si>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</si>
  <si>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</si>
  <si>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</si>
  <si>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</si>
  <si>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</si>
  <si>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</si>
  <si>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</si>
  <si>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</si>
  <si>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</si>
  <si>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</si>
  <si>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</si>
  <si>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</si>
  <si>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</si>
  <si>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</si>
  <si>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</si>
  <si>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</si>
  <si>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</si>
  <si>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</si>
  <si>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</si>
  <si>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</si>
  <si>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</si>
  <si>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</si>
  <si>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</si>
  <si>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</si>
  <si>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</si>
  <si>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</si>
  <si>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</si>
  <si>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</si>
  <si>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</si>
  <si>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</si>
  <si>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</si>
  <si>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</si>
  <si>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</si>
  <si>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</si>
  <si>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</si>
  <si>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</si>
  <si>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</si>
  <si>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</si>
  <si>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</si>
  <si>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</si>
  <si>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</si>
  <si>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</si>
  <si>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</si>
  <si>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</si>
  <si>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</si>
  <si>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</si>
  <si>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</si>
  <si>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</si>
  <si>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</si>
  <si>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</si>
  <si>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</si>
  <si>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</si>
  <si>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</si>
  <si>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</si>
  <si>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</si>
  <si>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</si>
  <si>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</si>
  <si>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</si>
  <si>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</si>
  <si>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</si>
  <si>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</si>
  <si>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</si>
  <si>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</si>
  <si>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</si>
  <si>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</si>
  <si>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</si>
  <si>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</si>
  <si>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</si>
  <si>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</si>
  <si>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</si>
  <si>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</si>
  <si>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</si>
  <si>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</si>
  <si>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</si>
  <si>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</si>
  <si>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</si>
  <si>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</si>
  <si>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</si>
  <si>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</si>
  <si>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</si>
  <si>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</si>
  <si>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</si>
  <si>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</si>
  <si>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</si>
  <si>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</si>
  <si>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</si>
  <si>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</si>
  <si>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</si>
  <si>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</si>
  <si>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</si>
  <si>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</si>
  <si>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</si>
  <si>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</si>
  <si>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</si>
  <si>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</si>
  <si>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</si>
  <si>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</si>
  <si>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</si>
  <si>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</si>
  <si>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</si>
  <si>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</si>
  <si>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</si>
  <si>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</si>
  <si>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</si>
  <si>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</si>
  <si>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</si>
  <si>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</si>
  <si>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</si>
  <si>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</si>
  <si>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</si>
  <si>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</si>
  <si>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</si>
  <si>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</si>
  <si>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</si>
  <si>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</si>
  <si>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</si>
  <si>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</si>
  <si>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</si>
  <si>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</si>
  <si>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</si>
  <si>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</si>
  <si>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</si>
  <si>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</si>
  <si>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</si>
  <si>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</si>
  <si>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</si>
  <si>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</si>
  <si>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</si>
  <si>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</si>
  <si>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</si>
  <si>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</si>
  <si>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</si>
  <si>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</si>
  <si>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</si>
  <si>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</si>
  <si>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</si>
  <si>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</si>
  <si>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</si>
  <si>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</si>
  <si>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</si>
  <si>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</si>
  <si>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</si>
  <si>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</si>
  <si>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</si>
  <si>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</si>
  <si>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</si>
  <si>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</si>
  <si>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</si>
  <si>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</si>
  <si>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</si>
  <si>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</si>
  <si>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</si>
  <si>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</si>
  <si>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</si>
  <si>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</si>
  <si>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</si>
  <si>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</si>
  <si>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</si>
  <si>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</si>
  <si>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</si>
  <si>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</si>
  <si>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</si>
  <si>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</si>
  <si>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</si>
  <si>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</si>
  <si>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</si>
  <si>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</si>
  <si>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</si>
  <si>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</si>
  <si>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</si>
  <si>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</si>
  <si>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</si>
  <si>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</si>
  <si>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</si>
  <si>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</si>
  <si>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</si>
  <si>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</si>
  <si>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</si>
  <si>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</si>
  <si>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</si>
  <si>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</si>
  <si>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</si>
  <si>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</si>
  <si>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</si>
  <si>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</si>
  <si>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</si>
  <si>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</si>
  <si>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</si>
  <si>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</si>
  <si>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</si>
  <si>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</si>
  <si>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</si>
  <si>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</si>
  <si>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</si>
  <si>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</si>
  <si>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</si>
  <si>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</si>
  <si>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</si>
  <si>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</si>
  <si>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</si>
  <si>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</si>
  <si>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</si>
  <si>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</si>
  <si>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</si>
  <si>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</si>
  <si>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</si>
  <si>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</si>
  <si>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</si>
  <si>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</si>
  <si>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</si>
  <si>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</si>
  <si>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</si>
  <si>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</si>
  <si>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</si>
  <si>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</si>
  <si>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</si>
  <si>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</si>
  <si>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</si>
  <si>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</si>
  <si>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</si>
  <si>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</si>
  <si>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</si>
  <si>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</si>
  <si>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</si>
  <si>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</si>
  <si>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</si>
  <si>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</si>
  <si>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</si>
  <si>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</si>
  <si>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</si>
  <si>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</si>
  <si>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</si>
  <si>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</si>
  <si>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</si>
  <si>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</si>
  <si>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</si>
  <si>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</si>
  <si>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</si>
  <si>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</si>
  <si>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</si>
  <si>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</si>
  <si>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</si>
  <si>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</si>
  <si>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</si>
  <si>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</si>
  <si>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</si>
  <si>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</si>
  <si>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</si>
  <si>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</si>
  <si>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</si>
  <si>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</si>
  <si>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</si>
  <si>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</si>
  <si>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</si>
  <si>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</si>
  <si>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</si>
  <si>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</si>
  <si>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</si>
  <si>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</si>
  <si>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</si>
  <si>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</si>
  <si>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</si>
  <si>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</si>
  <si>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</si>
  <si>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</si>
  <si>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</si>
  <si>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</si>
  <si>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</si>
  <si>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</si>
  <si>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</si>
  <si>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</si>
  <si>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</si>
  <si>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</si>
  <si>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</si>
  <si>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</si>
  <si>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</si>
  <si>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</si>
  <si>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</si>
  <si>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</si>
  <si>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</si>
  <si>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</si>
  <si>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</si>
  <si>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</si>
  <si>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</si>
  <si>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</si>
  <si>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</si>
  <si>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</si>
  <si>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</si>
  <si>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</si>
  <si>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</si>
  <si>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</si>
  <si>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</si>
  <si>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</si>
  <si>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</si>
  <si>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</si>
  <si>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</si>
  <si>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</si>
  <si>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</si>
  <si>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</si>
  <si>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</si>
  <si>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</si>
  <si>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</si>
  <si>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</si>
  <si>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</si>
  <si>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</si>
  <si>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</si>
  <si>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</si>
  <si>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</si>
  <si>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</si>
  <si>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</si>
  <si>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</si>
  <si>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</si>
  <si>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</si>
  <si>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</si>
  <si>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</si>
  <si>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</si>
  <si>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</si>
  <si>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</si>
  <si>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</si>
  <si>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</si>
  <si>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</si>
  <si>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</si>
  <si>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</si>
  <si>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</si>
  <si>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</si>
  <si>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</si>
  <si>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</si>
  <si>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</si>
  <si>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</si>
  <si>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</si>
  <si>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</si>
  <si>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</si>
  <si>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</si>
  <si>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</si>
  <si>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</si>
  <si>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</si>
  <si>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</si>
  <si>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</si>
  <si>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</si>
  <si>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</si>
  <si>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</si>
  <si>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</si>
  <si>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</si>
  <si>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</si>
  <si>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</si>
  <si>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</si>
  <si>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</si>
  <si>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</si>
  <si>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</si>
  <si>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</si>
  <si>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</si>
  <si>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</si>
  <si>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</si>
  <si>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</si>
  <si>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</si>
  <si>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</si>
  <si>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</si>
  <si>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</si>
  <si>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</si>
  <si>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</si>
  <si>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</si>
  <si>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</si>
  <si>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</si>
  <si>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</si>
  <si>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</si>
  <si>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</si>
  <si>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</si>
  <si>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</si>
  <si>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</si>
  <si>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</si>
  <si>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</si>
  <si>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</si>
  <si>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</si>
  <si>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</si>
  <si>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</si>
  <si>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</si>
  <si>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</si>
  <si>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</si>
  <si>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</si>
  <si>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</si>
  <si>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</si>
  <si>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</si>
  <si>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</si>
  <si>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</si>
  <si>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</si>
  <si>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</si>
  <si>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</si>
  <si>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</si>
  <si>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</si>
  <si>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</si>
  <si>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</si>
  <si>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</si>
  <si>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</si>
  <si>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</si>
  <si>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</si>
  <si>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</si>
  <si>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</si>
  <si>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</si>
  <si>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</si>
  <si>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</si>
  <si>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</si>
  <si>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</si>
  <si>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</si>
  <si>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</si>
  <si>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</si>
  <si>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</si>
  <si>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</si>
  <si>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</si>
  <si>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</si>
  <si>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</si>
  <si>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</si>
  <si>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</si>
  <si>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</si>
  <si>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</si>
  <si>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</si>
  <si>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</si>
  <si>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</si>
  <si>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</si>
  <si>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</si>
  <si>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</si>
  <si>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</si>
  <si>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</si>
  <si>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</si>
  <si>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</si>
  <si>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</si>
  <si>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</si>
  <si>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</si>
  <si>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</si>
  <si>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</si>
  <si>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</si>
  <si>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</si>
  <si>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</si>
  <si>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</si>
  <si>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</si>
  <si>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</si>
  <si>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</si>
  <si>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</si>
  <si>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</si>
  <si>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</si>
  <si>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</si>
  <si>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</si>
  <si>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</si>
  <si>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</si>
  <si>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</si>
  <si>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</si>
  <si>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</si>
  <si>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</si>
  <si>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</si>
  <si>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</si>
  <si>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</si>
  <si>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</si>
  <si>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</si>
  <si>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</si>
  <si>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</si>
  <si>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</si>
  <si>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</si>
  <si>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</si>
  <si>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</si>
  <si>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</si>
  <si>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</si>
  <si>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</si>
  <si>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</si>
  <si>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</si>
  <si>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</si>
  <si>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</si>
  <si>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</si>
  <si>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</si>
  <si>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</si>
  <si>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</si>
  <si>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</si>
  <si>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</si>
  <si>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</si>
  <si>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</si>
  <si>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</si>
  <si>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</si>
  <si>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</si>
  <si>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</si>
  <si>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</si>
  <si>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</si>
  <si>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</si>
  <si>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</si>
  <si>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</si>
  <si>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</si>
  <si>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</si>
  <si>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</si>
  <si>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</si>
  <si>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</si>
  <si>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</si>
  <si>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</si>
  <si>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</si>
  <si>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</si>
  <si>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</si>
  <si>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</si>
  <si>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</si>
  <si>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</si>
  <si>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</si>
  <si>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</si>
  <si>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</si>
  <si>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</si>
  <si>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</si>
  <si>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</si>
  <si>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</si>
  <si>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</si>
  <si>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</si>
  <si>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</si>
  <si>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</si>
  <si>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</si>
  <si>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</si>
  <si>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</si>
  <si>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</si>
  <si>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</si>
  <si>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</si>
  <si>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</si>
  <si>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</si>
  <si>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</si>
  <si>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</si>
  <si>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</si>
  <si>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</si>
  <si>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</si>
  <si>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</si>
  <si>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</si>
  <si>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</si>
  <si>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</si>
  <si>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</si>
  <si>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</si>
  <si>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</si>
  <si>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</si>
  <si>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</si>
  <si>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</si>
  <si>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</si>
  <si>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</si>
  <si>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</si>
  <si>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</si>
  <si>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</si>
  <si>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</si>
  <si>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</si>
  <si>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</si>
  <si>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</si>
  <si>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</si>
  <si>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</si>
  <si>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</si>
  <si>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</si>
  <si>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</si>
  <si>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</si>
  <si>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</si>
  <si>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</si>
  <si>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</si>
  <si>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</si>
  <si>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</si>
  <si>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</si>
  <si>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</si>
  <si>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</si>
  <si>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</si>
  <si>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</si>
  <si>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</si>
  <si>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</si>
  <si>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</si>
  <si>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</si>
  <si>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</si>
  <si>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</si>
  <si>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</si>
  <si>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</si>
  <si>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</si>
  <si>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</si>
  <si>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</si>
  <si>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</si>
  <si>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</si>
  <si>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</si>
  <si>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</si>
  <si>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</si>
  <si>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</si>
  <si>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</si>
  <si>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</si>
  <si>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</si>
  <si>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</si>
  <si>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</si>
  <si>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</si>
  <si>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</si>
  <si>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</si>
  <si>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</si>
  <si>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</si>
  <si>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</si>
  <si>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</si>
  <si>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</si>
  <si>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</si>
  <si>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</si>
  <si>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</si>
  <si>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</si>
  <si>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</si>
  <si>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</si>
  <si>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</si>
  <si>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</si>
  <si>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</si>
  <si>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</si>
  <si>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</si>
  <si>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</si>
  <si>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</si>
  <si>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</si>
  <si>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</si>
  <si>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</si>
  <si>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</si>
  <si>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</si>
  <si>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</si>
  <si>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</si>
  <si>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</si>
  <si>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</si>
  <si>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</si>
  <si>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</si>
  <si>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</si>
  <si>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</si>
  <si>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</si>
  <si>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</si>
  <si>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</si>
  <si>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</si>
  <si>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</si>
  <si>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</si>
  <si>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</si>
  <si>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</si>
  <si>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</si>
  <si>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</si>
  <si>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</si>
  <si>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</si>
  <si>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</si>
  <si>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</si>
  <si>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</si>
  <si>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</si>
  <si>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</si>
  <si>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</si>
  <si>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</si>
  <si>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</si>
  <si>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</si>
  <si>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</si>
  <si>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</si>
  <si>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</si>
  <si>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</si>
  <si>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</si>
  <si>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</si>
  <si>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</si>
  <si>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</si>
  <si>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</si>
  <si>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</si>
  <si>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</si>
  <si>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</si>
  <si>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</si>
  <si>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</si>
  <si>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</si>
  <si>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</si>
  <si>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</si>
  <si>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</si>
  <si>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</si>
  <si>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</si>
  <si>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</si>
  <si>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</si>
  <si>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</si>
  <si>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</si>
  <si>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</si>
  <si>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</si>
  <si>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</si>
  <si>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</si>
  <si>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</si>
  <si>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</si>
  <si>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</si>
  <si>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</si>
  <si>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</si>
  <si>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</si>
  <si>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</si>
  <si>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</si>
  <si>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</si>
  <si>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</si>
  <si>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</si>
  <si>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</si>
  <si>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</si>
  <si>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</si>
  <si>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</si>
  <si>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</si>
  <si>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</si>
  <si>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</si>
  <si>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</si>
  <si>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</si>
  <si>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</si>
  <si>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</si>
  <si>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</si>
  <si>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</si>
  <si>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</si>
  <si>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</si>
  <si>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</si>
  <si>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</si>
  <si>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</si>
  <si>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</si>
  <si>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</si>
  <si>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</si>
  <si>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</si>
  <si>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</si>
  <si>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</si>
  <si>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</si>
  <si>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</si>
  <si>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</si>
  <si>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</si>
  <si>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</si>
  <si>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</si>
  <si>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</si>
  <si>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</si>
  <si>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</si>
  <si>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</si>
  <si>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</si>
  <si>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</si>
  <si>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</si>
  <si>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</si>
  <si>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</si>
  <si>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</si>
  <si>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</si>
  <si>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</si>
  <si>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</si>
  <si>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</si>
  <si>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</si>
  <si>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</si>
  <si>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</si>
  <si>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</si>
  <si>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</si>
  <si>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</si>
  <si>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</si>
  <si>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</si>
  <si>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</si>
  <si>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</si>
  <si>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</si>
  <si>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</si>
  <si>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</si>
  <si>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</si>
  <si>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</si>
  <si>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</si>
  <si>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</si>
  <si>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</si>
  <si>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</si>
  <si>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</si>
  <si>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</si>
  <si>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</si>
  <si>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</si>
  <si>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</si>
  <si>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</si>
  <si>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</si>
  <si>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</si>
  <si>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</si>
  <si>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</si>
  <si>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</si>
  <si>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</si>
  <si>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</si>
  <si>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</si>
  <si>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</si>
  <si>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</si>
  <si>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</si>
  <si>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</si>
  <si>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</si>
  <si>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</si>
  <si>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</si>
  <si>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</si>
  <si>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</si>
  <si>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</si>
  <si>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</si>
  <si>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</si>
  <si>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</si>
  <si>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</si>
  <si>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</si>
  <si>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</si>
  <si>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</si>
  <si>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</si>
  <si>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</si>
  <si>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</si>
  <si>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</si>
  <si>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</si>
  <si>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</si>
  <si>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</si>
  <si>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</si>
  <si>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</si>
  <si>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</si>
  <si>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</si>
  <si>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</si>
  <si>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</si>
  <si>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</si>
  <si>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</si>
  <si>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</si>
  <si>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</si>
  <si>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</si>
  <si>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</si>
  <si>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</si>
  <si>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</si>
  <si>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</si>
  <si>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</si>
  <si>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</si>
  <si>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</si>
  <si>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</si>
  <si>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</si>
  <si>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</si>
  <si>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</si>
  <si>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</si>
  <si>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</si>
  <si>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</si>
  <si>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</si>
  <si>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</si>
  <si>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</si>
  <si>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</si>
  <si>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</si>
  <si>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</si>
  <si>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</si>
  <si>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</si>
  <si>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</si>
  <si>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</si>
  <si>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</si>
  <si>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</si>
  <si>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</si>
  <si>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</si>
  <si>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</si>
  <si>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</si>
  <si>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</si>
  <si>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</si>
  <si>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</si>
  <si>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</si>
  <si>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</si>
  <si>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</si>
  <si>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</si>
  <si>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</si>
  <si>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</si>
  <si>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</si>
  <si>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</si>
  <si>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</si>
  <si>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</si>
  <si>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</si>
  <si>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</si>
  <si>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</si>
  <si>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</si>
  <si>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</si>
  <si>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</si>
  <si>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</si>
  <si>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</si>
  <si>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</si>
  <si>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</si>
  <si>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</si>
  <si>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</si>
  <si>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</si>
  <si>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</si>
  <si>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</si>
  <si>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</si>
  <si>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</si>
  <si>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</si>
  <si>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</si>
  <si>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</si>
  <si>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</si>
  <si>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</si>
  <si>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</si>
  <si>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</si>
  <si>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</si>
  <si>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</si>
  <si>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</si>
  <si>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</si>
  <si>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</si>
  <si>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</si>
  <si>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</si>
  <si>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</si>
  <si>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</si>
  <si>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</si>
  <si>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</si>
  <si>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</si>
  <si>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</si>
  <si>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</si>
  <si>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</si>
  <si>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</si>
  <si>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</si>
  <si>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</si>
  <si>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</si>
  <si>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</si>
  <si>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</si>
  <si>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</si>
  <si>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</si>
  <si>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</si>
  <si>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</si>
  <si>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</si>
  <si>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</si>
  <si>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</si>
  <si>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</si>
  <si>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</si>
  <si>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</si>
  <si>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</si>
  <si>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</si>
  <si>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</si>
  <si>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</si>
  <si>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</si>
  <si>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</si>
  <si>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</si>
  <si>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</si>
  <si>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</si>
  <si>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</si>
  <si>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</si>
  <si>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</si>
  <si>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</si>
  <si>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</si>
  <si>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</si>
  <si>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</si>
  <si>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</si>
  <si>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</si>
  <si>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</si>
  <si>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</si>
  <si>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</si>
  <si>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</si>
  <si>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</si>
  <si>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</si>
  <si>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</si>
  <si>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</si>
  <si>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</si>
  <si>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</si>
  <si>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</si>
  <si>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</si>
  <si>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</si>
  <si>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</si>
  <si>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</si>
  <si>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</si>
  <si>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</si>
  <si>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</si>
  <si>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</si>
  <si>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</si>
  <si>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</si>
  <si>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</si>
  <si>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</si>
  <si>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</si>
  <si>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</si>
  <si>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</si>
  <si>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</si>
  <si>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</si>
  <si>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</si>
  <si>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</si>
  <si>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</si>
  <si>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</si>
  <si>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</si>
  <si>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</si>
  <si>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</si>
  <si>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</si>
  <si>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</si>
  <si>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</si>
  <si>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</si>
  <si>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</si>
  <si>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</si>
  <si>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</si>
  <si>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</si>
  <si>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</si>
  <si>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</si>
  <si>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</si>
  <si>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</si>
  <si>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</si>
  <si>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</si>
  <si>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</si>
  <si>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</si>
  <si>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</si>
  <si>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</si>
  <si>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</si>
  <si>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</si>
  <si>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</si>
  <si>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</si>
  <si>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</si>
  <si>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</si>
  <si>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</si>
  <si>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</si>
  <si>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</si>
  <si>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</si>
  <si>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</si>
  <si>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</si>
  <si>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</si>
  <si>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</si>
  <si>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</si>
  <si>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</si>
  <si>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</si>
  <si>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</si>
  <si>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</si>
  <si>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</si>
  <si>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</si>
  <si>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</si>
  <si>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</si>
  <si>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</si>
  <si>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</si>
  <si>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</si>
  <si>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</si>
  <si>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</si>
  <si>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</si>
  <si>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</si>
  <si>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</si>
  <si>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</si>
  <si>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</si>
  <si>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</si>
  <si>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</si>
  <si>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</si>
  <si>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</si>
  <si>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</si>
  <si>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</si>
  <si>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</si>
  <si>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</si>
  <si>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</si>
  <si>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</si>
  <si>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</si>
  <si>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</si>
  <si>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</si>
  <si>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</si>
  <si>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</si>
  <si>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</si>
  <si>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</si>
  <si>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</si>
  <si>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</si>
  <si>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</si>
  <si>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</si>
  <si>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</si>
  <si>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</si>
  <si>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</si>
  <si>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</si>
  <si>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</si>
  <si>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</si>
  <si>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</si>
  <si>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</si>
  <si>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</si>
  <si>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</si>
  <si>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</si>
  <si>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</si>
  <si>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</si>
  <si>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</si>
  <si>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</si>
  <si>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</si>
  <si>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</si>
  <si>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</si>
  <si>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</si>
  <si>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</si>
  <si>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</si>
  <si>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</si>
  <si>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</si>
  <si>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</si>
  <si>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</si>
  <si>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</si>
  <si>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</si>
  <si>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</si>
  <si>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</si>
  <si>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</si>
  <si>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</si>
  <si>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</si>
  <si>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</si>
  <si>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</si>
  <si>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</si>
  <si>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</si>
  <si>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</si>
  <si>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</si>
  <si>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</si>
  <si>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</si>
  <si>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</si>
  <si>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</si>
  <si>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</si>
  <si>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</si>
  <si>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</si>
  <si>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</si>
  <si>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</si>
  <si>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</si>
  <si>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</si>
  <si>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</si>
  <si>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</si>
  <si>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</si>
  <si>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</si>
  <si>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</si>
  <si>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</si>
  <si>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</si>
  <si>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</si>
  <si>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</si>
  <si>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</si>
  <si>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</si>
  <si>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</si>
  <si>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</si>
  <si>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</si>
  <si>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</si>
  <si>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</si>
  <si>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</si>
  <si>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</si>
  <si>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</si>
  <si>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</si>
  <si>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</si>
  <si>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</si>
  <si>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</si>
  <si>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</si>
  <si>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</si>
  <si>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</si>
  <si>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</si>
  <si>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</si>
  <si>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</si>
  <si>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</si>
  <si>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</si>
  <si>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</si>
  <si>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</si>
  <si>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</si>
  <si>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</si>
  <si>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</si>
  <si>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</si>
  <si>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</si>
  <si>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</si>
  <si>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</si>
  <si>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</si>
  <si>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</si>
  <si>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</si>
  <si>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</si>
  <si>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</si>
  <si>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</si>
  <si>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</si>
  <si>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</si>
  <si>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</si>
  <si>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</si>
  <si>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</si>
  <si>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</si>
  <si>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</si>
  <si>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</si>
  <si>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</si>
  <si>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</si>
  <si>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</si>
  <si>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</si>
  <si>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</si>
  <si>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</si>
  <si>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</si>
  <si>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</si>
  <si>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</si>
  <si>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</si>
  <si>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</si>
  <si>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</si>
  <si>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</si>
  <si>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</si>
  <si>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</si>
  <si>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</si>
  <si>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</si>
  <si>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</si>
  <si>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</si>
  <si>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</si>
  <si>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</si>
  <si>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</si>
  <si>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</si>
  <si>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</si>
  <si>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</si>
  <si>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</si>
  <si>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</si>
  <si>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</si>
  <si>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</si>
  <si>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</si>
  <si>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</si>
  <si>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</si>
  <si>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</si>
  <si>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</si>
  <si>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</si>
  <si>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</si>
  <si>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</si>
  <si>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</si>
  <si>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</si>
  <si>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</si>
  <si>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</si>
  <si>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</si>
  <si>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</si>
  <si>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</si>
  <si>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</si>
  <si>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</si>
  <si>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</si>
  <si>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</si>
  <si>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</si>
  <si>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</si>
  <si>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</si>
  <si>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</si>
  <si>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</si>
  <si>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</si>
  <si>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</si>
  <si>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</si>
  <si>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</si>
  <si>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</si>
  <si>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</si>
  <si>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</si>
  <si>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</si>
  <si>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</si>
  <si>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</si>
  <si>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</si>
  <si>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</si>
  <si>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</si>
  <si>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</si>
  <si>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</si>
  <si>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</si>
  <si>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</si>
  <si>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</si>
  <si>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</si>
  <si>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</si>
  <si>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</si>
  <si>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</si>
  <si>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</si>
  <si>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</si>
  <si>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</si>
  <si>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</si>
  <si>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</si>
  <si>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</si>
  <si>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</si>
  <si>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</si>
  <si>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</si>
  <si>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</si>
  <si>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</si>
  <si>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</si>
  <si>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</si>
  <si>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</si>
  <si>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</si>
  <si>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</si>
  <si>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</si>
  <si>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</si>
  <si>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</si>
  <si>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</si>
  <si>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</si>
  <si>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</si>
  <si>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</si>
  <si>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</si>
  <si>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</si>
  <si>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</si>
  <si>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</si>
  <si>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</si>
  <si>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</si>
  <si>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</si>
  <si>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</si>
  <si>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</si>
  <si>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</si>
  <si>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</si>
  <si>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</si>
  <si>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</si>
  <si>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</si>
  <si>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</si>
  <si>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</si>
  <si>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</si>
  <si>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</si>
  <si>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</si>
  <si>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</si>
  <si>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</si>
  <si>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</si>
  <si>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</si>
  <si>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</si>
  <si>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</si>
  <si>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</si>
  <si>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</si>
  <si>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</si>
  <si>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</si>
  <si>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</si>
  <si>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</si>
  <si>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</si>
  <si>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</si>
  <si>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</si>
  <si>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</si>
  <si>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</si>
  <si>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</si>
  <si>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</si>
  <si>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</si>
  <si>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</si>
  <si>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</si>
  <si>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</si>
  <si>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</si>
  <si>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</si>
  <si>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</si>
  <si>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</si>
  <si>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</si>
  <si>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</si>
  <si>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</si>
  <si>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</si>
  <si>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</si>
  <si>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</si>
  <si>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</si>
  <si>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</si>
  <si>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</si>
  <si>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</si>
  <si>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</si>
  <si>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</si>
  <si>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</si>
  <si>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</si>
  <si>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</si>
  <si>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</si>
  <si>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</si>
  <si>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</si>
  <si>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</si>
  <si>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</si>
  <si>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</si>
  <si>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</si>
  <si>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</si>
  <si>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</si>
  <si>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</si>
  <si>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</si>
  <si>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</si>
  <si>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</si>
  <si>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</si>
  <si>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</si>
  <si>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</si>
  <si>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</si>
  <si>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</si>
  <si>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</si>
  <si>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</si>
  <si>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</si>
  <si>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</si>
  <si>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</si>
  <si>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</si>
  <si>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</si>
  <si>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</si>
  <si>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</si>
  <si>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</si>
  <si>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</si>
  <si>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</si>
  <si>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</si>
  <si>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</si>
  <si>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</si>
  <si>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</si>
  <si>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</si>
  <si>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</si>
  <si>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</si>
  <si>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</si>
  <si>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</si>
  <si>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</si>
  <si>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</si>
  <si>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</si>
  <si>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</si>
  <si>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</si>
  <si>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</si>
  <si>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</si>
  <si>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</si>
  <si>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</si>
  <si>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</si>
  <si>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</si>
  <si>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</si>
  <si>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</si>
  <si>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</si>
  <si>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</si>
  <si>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</si>
  <si>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</si>
  <si>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</si>
  <si>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</si>
  <si>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</si>
  <si>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</si>
  <si>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</si>
  <si>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</si>
  <si>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</si>
  <si>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</si>
  <si>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</si>
  <si>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</si>
  <si>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</si>
  <si>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</si>
  <si>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</si>
  <si>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</si>
  <si>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</si>
  <si>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</si>
  <si>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</si>
  <si>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</si>
  <si>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</si>
  <si>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</si>
  <si>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</si>
  <si>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</si>
  <si>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</si>
  <si>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</si>
  <si>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</si>
  <si>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</si>
  <si>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</si>
  <si>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</si>
  <si>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</si>
  <si>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</si>
  <si>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</si>
  <si>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</si>
  <si>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</si>
  <si>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</si>
  <si>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</si>
  <si>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</si>
  <si>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</si>
  <si>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</si>
  <si>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</si>
  <si>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</si>
  <si>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</si>
  <si>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</si>
  <si>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</si>
  <si>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</si>
  <si>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</si>
  <si>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</si>
  <si>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</si>
  <si>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</si>
  <si>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</si>
  <si>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</si>
  <si>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</si>
  <si>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</si>
  <si>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</si>
  <si>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</si>
  <si>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</si>
  <si>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</si>
  <si>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</si>
  <si>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</si>
  <si>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</si>
  <si>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</si>
  <si>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</si>
  <si>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</si>
  <si>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</si>
  <si>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</si>
  <si>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</si>
  <si>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</si>
  <si>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</si>
  <si>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</si>
  <si>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</si>
  <si>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</si>
  <si>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</si>
  <si>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</si>
  <si>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</si>
  <si>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</si>
  <si>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</si>
  <si>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</si>
  <si>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</si>
  <si>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</si>
  <si>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</si>
  <si>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</si>
  <si>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</si>
  <si>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</si>
  <si>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</si>
  <si>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</si>
  <si>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</si>
  <si>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</si>
  <si>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</si>
  <si>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</si>
  <si>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</si>
  <si>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</si>
  <si>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</si>
  <si>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</si>
  <si>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</si>
  <si>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</si>
  <si>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</si>
  <si>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</si>
  <si>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</si>
  <si>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</si>
  <si>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</si>
  <si>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</si>
  <si>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</si>
  <si>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</si>
  <si>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</si>
  <si>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</si>
  <si>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</si>
  <si>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</si>
  <si>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</si>
  <si>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</si>
  <si>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</si>
  <si>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</si>
  <si>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</si>
  <si>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</si>
  <si>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</si>
  <si>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</si>
  <si>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</si>
  <si>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</si>
  <si>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</si>
  <si>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</si>
  <si>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</si>
  <si>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</si>
  <si>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</si>
  <si>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</si>
  <si>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</si>
  <si>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</si>
  <si>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</si>
  <si>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</si>
  <si>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</si>
  <si>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</si>
  <si>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</si>
  <si>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</si>
  <si>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</si>
  <si>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</si>
  <si>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</si>
  <si>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</si>
  <si>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</si>
  <si>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</si>
  <si>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</si>
  <si>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</si>
  <si>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</si>
  <si>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</si>
  <si>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</si>
  <si>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</si>
  <si>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</si>
  <si>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</si>
  <si>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</si>
  <si>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</si>
  <si>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</si>
  <si>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</si>
  <si>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</si>
  <si>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</si>
  <si>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</si>
  <si>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</si>
  <si>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</si>
  <si>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</si>
  <si>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</si>
  <si>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</si>
  <si>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</si>
  <si>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</si>
  <si>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</si>
  <si>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</si>
  <si>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</si>
  <si>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</si>
  <si>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</si>
  <si>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</si>
  <si>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</si>
  <si>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</si>
  <si>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</si>
  <si>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</si>
  <si>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</si>
  <si>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</si>
  <si>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</si>
  <si>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</si>
  <si>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</si>
  <si>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</si>
  <si>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</si>
  <si>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</si>
  <si>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</si>
  <si>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</si>
  <si>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</si>
  <si>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</si>
  <si>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</si>
  <si>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</si>
  <si>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</si>
  <si>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</si>
  <si>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</si>
  <si>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</si>
  <si>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</si>
  <si>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</si>
  <si>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</si>
  <si>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</si>
  <si>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</si>
  <si>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</si>
  <si>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</si>
  <si>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</si>
  <si>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</si>
  <si>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</si>
  <si>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</si>
  <si>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</si>
  <si>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</si>
  <si>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</si>
  <si>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</si>
  <si>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</si>
  <si>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</si>
  <si>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</si>
  <si>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</si>
  <si>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</si>
  <si>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</si>
  <si>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</si>
  <si>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</si>
  <si>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</si>
  <si>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</si>
  <si>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</si>
  <si>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</si>
  <si>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</si>
  <si>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</si>
  <si>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</si>
  <si>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</si>
  <si>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</si>
  <si>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</si>
  <si>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</si>
  <si>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</si>
  <si>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</si>
  <si>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</si>
  <si>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</si>
  <si>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</si>
  <si>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</si>
  <si>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</si>
  <si>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</si>
  <si>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</si>
  <si>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</si>
  <si>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</si>
  <si>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</si>
  <si>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</si>
  <si>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</si>
  <si>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</si>
  <si>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</si>
  <si>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</si>
  <si>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</si>
  <si>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</si>
  <si>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</si>
  <si>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</si>
  <si>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</si>
  <si>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</si>
  <si>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</si>
  <si>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</si>
  <si>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</si>
  <si>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</si>
  <si>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</si>
  <si>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</si>
  <si>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</si>
  <si>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</si>
  <si>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</si>
  <si>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</si>
  <si>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</si>
  <si>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</si>
  <si>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</si>
  <si>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</si>
  <si>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</si>
  <si>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</si>
  <si>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</si>
  <si>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</si>
  <si>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</si>
  <si>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</si>
  <si>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</si>
  <si>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</si>
  <si>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</si>
  <si>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</si>
  <si>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</si>
  <si>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</si>
  <si>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</si>
  <si>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</si>
  <si>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</si>
  <si>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</si>
  <si>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</si>
  <si>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</si>
  <si>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</si>
  <si>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</si>
  <si>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</si>
  <si>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</si>
  <si>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</si>
  <si>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</si>
  <si>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</si>
  <si>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</si>
  <si>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</si>
  <si>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</si>
  <si>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</si>
  <si>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</si>
  <si>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</si>
  <si>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</si>
  <si>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</si>
  <si>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</si>
  <si>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</si>
  <si>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</si>
  <si>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</si>
  <si>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</si>
  <si>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</si>
  <si>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</si>
  <si>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</si>
  <si>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</si>
  <si>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</si>
  <si>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</si>
  <si>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</si>
  <si>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</si>
  <si>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</si>
  <si>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</si>
  <si>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</si>
  <si>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</si>
  <si>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</si>
  <si>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</si>
  <si>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</si>
  <si>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</si>
  <si>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</si>
  <si>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</si>
  <si>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</si>
  <si>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</si>
  <si>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</si>
  <si>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</si>
  <si>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</si>
  <si>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</si>
  <si>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</si>
  <si>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</si>
  <si>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</si>
  <si>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</si>
  <si>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</si>
  <si>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</si>
  <si>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</si>
  <si>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</si>
  <si>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</si>
  <si>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</si>
  <si>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</si>
  <si>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</si>
  <si>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</si>
  <si>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</si>
  <si>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</si>
  <si>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</si>
  <si>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</si>
  <si>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</si>
  <si>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</si>
  <si>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</si>
  <si>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</si>
  <si>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</si>
  <si>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</si>
  <si>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</si>
  <si>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</si>
  <si>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</si>
  <si>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</si>
  <si>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</si>
  <si>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</si>
  <si>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</si>
  <si>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</si>
  <si>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</si>
  <si>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</si>
  <si>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</si>
  <si>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</si>
  <si>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</si>
  <si>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</si>
  <si>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</si>
  <si>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</si>
  <si>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</si>
  <si>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</si>
  <si>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</si>
  <si>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</si>
  <si>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</si>
  <si>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</si>
  <si>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</si>
  <si>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</si>
  <si>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</si>
  <si>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</si>
  <si>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</si>
  <si>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</si>
  <si>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</si>
  <si>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</si>
  <si>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</si>
  <si>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</si>
  <si>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</si>
  <si>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</si>
  <si>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</si>
  <si>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</si>
  <si>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</si>
  <si>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</si>
  <si>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</si>
  <si>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</si>
  <si>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</si>
  <si>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</si>
  <si>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</si>
  <si>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</si>
  <si>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</si>
  <si>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</si>
  <si>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</si>
  <si>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</si>
  <si>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</si>
  <si>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</si>
  <si>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</si>
  <si>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</si>
  <si>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</si>
  <si>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</si>
  <si>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</si>
  <si>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</si>
  <si>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</si>
  <si>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</si>
  <si>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</si>
  <si>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</si>
  <si>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</si>
  <si>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</si>
  <si>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</si>
  <si>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</si>
  <si>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</si>
  <si>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</si>
  <si>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</si>
  <si>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</si>
  <si>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</si>
  <si>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</si>
  <si>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</si>
  <si>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</si>
  <si>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</si>
  <si>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</si>
  <si>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</si>
  <si>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</si>
  <si>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</si>
  <si>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</si>
  <si>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</si>
  <si>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</si>
  <si>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</si>
  <si>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</si>
  <si>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</si>
  <si>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</si>
  <si>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</si>
  <si>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</si>
  <si>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</si>
  <si>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</si>
  <si>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</si>
  <si>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</si>
  <si>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</si>
  <si>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</si>
  <si>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</si>
  <si>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</si>
  <si>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</si>
  <si>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</si>
  <si>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</si>
  <si>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</si>
  <si>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</si>
  <si>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</si>
  <si>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</si>
  <si>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</si>
  <si>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</si>
  <si>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</si>
  <si>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</si>
  <si>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</si>
  <si>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</si>
  <si>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</si>
  <si>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</si>
  <si>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</si>
  <si>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</si>
  <si>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</si>
  <si>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</si>
  <si>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</si>
  <si>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</si>
  <si>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</si>
  <si>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</si>
  <si>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</si>
  <si>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</si>
  <si>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</si>
  <si>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</si>
  <si>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</si>
  <si>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</si>
  <si>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</si>
  <si>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</si>
  <si>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</si>
  <si>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</si>
  <si>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</si>
  <si>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</si>
  <si>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</si>
  <si>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</si>
  <si>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</si>
  <si>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</si>
  <si>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</si>
  <si>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</si>
  <si>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</si>
  <si>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</si>
  <si>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</si>
  <si>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</si>
  <si>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</si>
  <si>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</si>
  <si>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</si>
  <si>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</si>
  <si>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</si>
  <si>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</si>
  <si>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</si>
  <si>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</si>
  <si>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</si>
  <si>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</si>
  <si>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</si>
  <si>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</si>
  <si>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</si>
  <si>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</si>
  <si>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</si>
  <si>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</si>
  <si>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</si>
  <si>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</si>
  <si>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</si>
  <si>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</si>
  <si>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</si>
  <si>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</si>
  <si>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</si>
  <si>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</si>
  <si>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</si>
  <si>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</si>
  <si>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</si>
  <si>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</si>
  <si>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</si>
  <si>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</si>
  <si>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</si>
  <si>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</si>
  <si>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</si>
  <si>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</si>
  <si>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</si>
  <si>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</si>
  <si>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</si>
  <si>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</si>
  <si>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</si>
  <si>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</si>
  <si>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</si>
  <si>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</si>
  <si>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</si>
  <si>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</si>
  <si>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</si>
  <si>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</si>
  <si>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</si>
  <si>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</si>
  <si>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</si>
  <si>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</si>
  <si>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</si>
  <si>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</si>
  <si>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</si>
  <si>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</si>
  <si>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</si>
  <si>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</si>
  <si>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</si>
  <si>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</si>
  <si>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</si>
  <si>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</si>
  <si>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</si>
  <si>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</si>
  <si>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</si>
  <si>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</si>
  <si>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</si>
  <si>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</si>
  <si>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</si>
  <si>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</si>
  <si>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</si>
  <si>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</si>
  <si>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</si>
  <si>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</si>
  <si>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</si>
  <si>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</si>
  <si>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</si>
  <si>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</si>
  <si>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</si>
  <si>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</si>
  <si>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</si>
  <si>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</si>
  <si>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</si>
  <si>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</si>
  <si>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</si>
  <si>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</si>
  <si>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</si>
  <si>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</si>
  <si>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</si>
  <si>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</si>
  <si>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</si>
  <si>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</si>
  <si>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</si>
  <si>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</si>
  <si>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</si>
  <si>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</si>
  <si>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</si>
  <si>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</si>
  <si>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</si>
  <si>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</si>
  <si>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</si>
  <si>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</si>
  <si>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</si>
  <si>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</si>
  <si>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</si>
  <si>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</si>
  <si>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</si>
  <si>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</si>
  <si>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</si>
  <si>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</si>
  <si>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</si>
  <si>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</si>
  <si>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</si>
  <si>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</si>
  <si>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</si>
  <si>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</si>
  <si>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</si>
  <si>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</si>
  <si>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</si>
  <si>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</si>
  <si>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</si>
  <si>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</si>
  <si>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</si>
  <si>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</si>
  <si>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</si>
  <si>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</si>
  <si>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</si>
  <si>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</si>
  <si>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</si>
  <si>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</si>
  <si>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</si>
  <si>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</si>
  <si>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</si>
  <si>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</si>
  <si>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</si>
  <si>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</si>
  <si>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</si>
  <si>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</si>
  <si>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</si>
  <si>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</si>
  <si>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</si>
  <si>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</si>
  <si>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</si>
  <si>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</si>
  <si>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</si>
  <si>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</si>
  <si>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</si>
  <si>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</si>
  <si>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</si>
  <si>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</si>
  <si>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</si>
  <si>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</si>
  <si>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</si>
  <si>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</si>
  <si>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</si>
  <si>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</si>
  <si>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</si>
  <si>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</si>
  <si>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</si>
  <si>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</si>
  <si>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</si>
  <si>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</si>
  <si>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</si>
  <si>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</si>
  <si>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</si>
  <si>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</si>
  <si>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</si>
  <si>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</si>
  <si>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</si>
  <si>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</si>
  <si>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</si>
  <si>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</si>
  <si>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</si>
  <si>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</si>
  <si>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</si>
  <si>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</si>
  <si>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</si>
  <si>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</si>
  <si>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</si>
  <si>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</si>
  <si>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</si>
  <si>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</si>
  <si>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</si>
  <si>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</si>
  <si>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</si>
  <si>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</si>
  <si>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</si>
  <si>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</si>
  <si>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</si>
  <si>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</si>
  <si>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</si>
  <si>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</si>
  <si>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</si>
  <si>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</si>
  <si>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</si>
  <si>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</si>
  <si>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</si>
  <si>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</si>
  <si>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</si>
  <si>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</si>
  <si>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</si>
  <si>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</si>
  <si>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</si>
  <si>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</si>
  <si>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</si>
  <si>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</si>
  <si>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</si>
  <si>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</si>
  <si>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</si>
  <si>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</si>
  <si>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</si>
  <si>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</si>
  <si>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</si>
  <si>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</si>
  <si>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</si>
  <si>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</si>
  <si>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</si>
  <si>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</si>
  <si>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</si>
  <si>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</si>
  <si>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</si>
  <si>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</si>
  <si>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</si>
  <si>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</si>
  <si>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</si>
  <si>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</si>
  <si>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</si>
  <si>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</si>
  <si>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</si>
  <si>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</si>
  <si>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</si>
  <si>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</si>
  <si>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</si>
  <si>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</si>
  <si>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</si>
  <si>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</si>
  <si>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</si>
  <si>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</si>
  <si>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</si>
  <si>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</si>
  <si>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</si>
  <si>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</si>
  <si>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</si>
  <si>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</si>
  <si>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</si>
  <si>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</si>
  <si>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</si>
  <si>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</si>
  <si>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</si>
  <si>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</si>
  <si>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</si>
  <si>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</si>
  <si>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</si>
  <si>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</si>
  <si>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</si>
  <si>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</si>
  <si>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</si>
  <si>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</si>
  <si>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</si>
  <si>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</si>
  <si>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</si>
  <si>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</si>
  <si>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</si>
  <si>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</si>
  <si>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</si>
  <si>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</si>
  <si>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</si>
  <si>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</si>
  <si>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</si>
  <si>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</si>
  <si>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</si>
  <si>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</si>
  <si>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</si>
  <si>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</si>
  <si>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</si>
  <si>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</si>
  <si>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</si>
  <si>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</si>
  <si>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</si>
  <si>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</si>
  <si>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</si>
  <si>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</si>
  <si>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</si>
  <si>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</si>
  <si>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</si>
  <si>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</si>
  <si>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</si>
  <si>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</si>
  <si>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</si>
  <si>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</si>
  <si>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</si>
  <si>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</si>
  <si>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</si>
  <si>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</si>
  <si>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</si>
  <si>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</si>
  <si>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</si>
  <si>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</si>
  <si>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</si>
  <si>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</si>
  <si>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</si>
  <si>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</si>
  <si>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</si>
  <si>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</si>
  <si>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</si>
  <si>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</si>
  <si>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</si>
  <si>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</si>
  <si>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</si>
  <si>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</si>
  <si>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</si>
  <si>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</si>
  <si>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</si>
  <si>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</si>
  <si>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</si>
  <si>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</si>
  <si>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</si>
  <si>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</si>
  <si>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</si>
  <si>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</si>
  <si>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</si>
  <si>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</si>
  <si>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</si>
  <si>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</si>
  <si>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</si>
  <si>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</si>
  <si>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</si>
  <si>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</si>
  <si>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</si>
  <si>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</si>
  <si>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</si>
  <si>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</si>
  <si>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</si>
  <si>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</si>
  <si>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</si>
  <si>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</si>
  <si>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</si>
  <si>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</si>
  <si>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</si>
  <si>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</si>
  <si>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</si>
  <si>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</si>
  <si>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</si>
  <si>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</si>
  <si>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</si>
  <si>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</si>
  <si>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</si>
  <si>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</si>
  <si>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</si>
  <si>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</si>
  <si>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</si>
  <si>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</si>
  <si>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</si>
  <si>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</si>
  <si>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</si>
  <si>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</si>
  <si>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</si>
  <si>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</si>
  <si>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</si>
  <si>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</si>
  <si>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</si>
  <si>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</si>
  <si>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</si>
  <si>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</si>
  <si>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</si>
  <si>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</si>
  <si>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</si>
  <si>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</si>
  <si>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</si>
  <si>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</si>
  <si>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</si>
  <si>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</si>
  <si>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</si>
  <si>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</si>
  <si>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</si>
  <si>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</si>
  <si>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</si>
  <si>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</si>
  <si>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</si>
  <si>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</si>
  <si>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</si>
  <si>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</si>
  <si>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</si>
  <si>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</si>
  <si>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</si>
  <si>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</si>
  <si>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</si>
  <si>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</si>
  <si>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</si>
  <si>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</si>
  <si>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</si>
  <si>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</si>
  <si>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</si>
  <si>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</si>
  <si>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</si>
  <si>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</si>
  <si>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</si>
  <si>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</si>
  <si>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</si>
  <si>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</si>
  <si>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</si>
  <si>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</si>
  <si>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</si>
  <si>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</si>
  <si>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</si>
  <si>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</si>
  <si>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</si>
  <si>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</si>
  <si>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</si>
  <si>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</si>
  <si>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</si>
  <si>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</si>
  <si>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</si>
  <si>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</si>
  <si>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</si>
  <si>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</si>
  <si>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</si>
  <si>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</si>
  <si>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</si>
  <si>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</si>
  <si>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</si>
  <si>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</si>
  <si>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</si>
  <si>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</si>
  <si>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</si>
  <si>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</si>
  <si>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</si>
  <si>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</si>
  <si>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</si>
  <si>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</si>
  <si>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</si>
  <si>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</si>
  <si>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</si>
  <si>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</si>
  <si>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</si>
  <si>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</si>
  <si>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</si>
  <si>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</si>
  <si>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</si>
  <si>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</si>
  <si>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</si>
  <si>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</si>
  <si>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</si>
  <si>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</si>
  <si>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</si>
  <si>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</si>
  <si>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</si>
  <si>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</si>
  <si>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</si>
  <si>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</si>
  <si>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</si>
  <si>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</si>
  <si>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</si>
  <si>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</si>
  <si>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</si>
  <si>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</si>
  <si>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</si>
  <si>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</si>
  <si>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</si>
  <si>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</si>
  <si>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</si>
  <si>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</si>
  <si>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</si>
  <si>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</si>
  <si>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</si>
  <si>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</si>
  <si>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</si>
  <si>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</si>
  <si>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</si>
  <si>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</si>
  <si>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</si>
  <si>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</si>
  <si>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</si>
  <si>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</si>
  <si>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</si>
  <si>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</si>
  <si>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</si>
  <si>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</si>
  <si>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</si>
  <si>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</si>
  <si>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</si>
  <si>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</si>
  <si>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</si>
  <si>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</si>
  <si>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</si>
  <si>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</si>
  <si>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</si>
  <si>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</si>
  <si>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</si>
  <si>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</si>
  <si>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</si>
  <si>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</si>
  <si>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</si>
  <si>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</si>
  <si>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</si>
  <si>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</si>
  <si>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</si>
  <si>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</si>
  <si>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</si>
  <si>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</si>
  <si>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</si>
  <si>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</si>
  <si>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</si>
  <si>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</si>
  <si>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</si>
  <si>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</si>
  <si>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</si>
  <si>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</si>
  <si>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</si>
  <si>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</si>
  <si>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</si>
  <si>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</si>
  <si>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</si>
  <si>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</si>
  <si>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</si>
  <si>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</si>
  <si>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</si>
  <si>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</si>
  <si>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</si>
  <si>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</si>
  <si>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</si>
  <si>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</si>
  <si>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</si>
  <si>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</si>
  <si>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</si>
  <si>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</si>
  <si>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</si>
  <si>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</si>
  <si>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</si>
  <si>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</si>
  <si>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</si>
  <si>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</si>
  <si>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</si>
  <si>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</si>
  <si>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</si>
  <si>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</si>
  <si>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</si>
  <si>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</si>
  <si>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</si>
  <si>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</si>
  <si>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</si>
  <si>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</si>
  <si>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</si>
  <si>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</si>
  <si>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</si>
  <si>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</si>
  <si>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</si>
  <si>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</si>
  <si>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</si>
  <si>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</si>
  <si>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</si>
  <si>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</si>
  <si>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</si>
  <si>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</si>
  <si>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</si>
  <si>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</si>
  <si>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</si>
  <si>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</si>
  <si>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</si>
  <si>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</si>
  <si>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</si>
  <si>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</si>
  <si>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</si>
  <si>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</si>
  <si>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</si>
  <si>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</si>
  <si>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</si>
  <si>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</si>
  <si>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</si>
  <si>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</si>
  <si>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</si>
  <si>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</si>
  <si>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</si>
  <si>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</si>
  <si>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</si>
  <si>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</si>
  <si>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</si>
  <si>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</si>
  <si>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</si>
  <si>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</si>
  <si>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</si>
  <si>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</si>
  <si>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</si>
  <si>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</si>
  <si>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</si>
  <si>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</si>
  <si>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</si>
  <si>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</si>
  <si>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</si>
  <si>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</si>
  <si>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</si>
  <si>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</si>
  <si>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</si>
  <si>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</si>
  <si>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</si>
  <si>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</si>
  <si>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</si>
  <si>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</si>
  <si>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</si>
  <si>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</si>
  <si>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</si>
  <si>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</si>
  <si>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</si>
  <si>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</si>
  <si>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</si>
  <si>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</si>
  <si>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</si>
  <si>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</si>
  <si>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</si>
  <si>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</si>
  <si>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</si>
  <si>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</si>
  <si>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</si>
  <si>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</si>
  <si>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</si>
  <si>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</si>
  <si>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</si>
  <si>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</si>
  <si>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</si>
  <si>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</si>
  <si>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</si>
  <si>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</si>
  <si>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</si>
  <si>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</si>
  <si>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</si>
  <si>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</si>
  <si>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</si>
  <si>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</si>
  <si>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</si>
  <si>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</si>
  <si>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</si>
  <si>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</si>
  <si>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</si>
  <si>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</si>
  <si>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</si>
  <si>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</si>
  <si>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</si>
  <si>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</si>
  <si>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</si>
  <si>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</si>
  <si>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</si>
  <si>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</si>
  <si>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</si>
  <si>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</si>
  <si>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</si>
  <si>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</si>
  <si>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</si>
  <si>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</si>
  <si>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</si>
  <si>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</si>
  <si>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</si>
  <si>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</si>
  <si>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</si>
  <si>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</si>
  <si>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</si>
  <si>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</si>
  <si>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</si>
  <si>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</si>
  <si>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</si>
  <si>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</si>
  <si>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</si>
  <si>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</si>
  <si>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</si>
  <si>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</si>
  <si>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</si>
  <si>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</si>
  <si>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</si>
  <si>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</si>
  <si>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</si>
  <si>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</si>
  <si>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</si>
  <si>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</si>
  <si>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</si>
  <si>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</si>
  <si>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</si>
  <si>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</si>
  <si>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</si>
  <si>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</si>
  <si>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</si>
  <si>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</si>
  <si>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</si>
  <si>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</si>
  <si>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</si>
  <si>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</si>
  <si>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</si>
  <si>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</si>
  <si>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</si>
  <si>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</si>
  <si>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</si>
  <si>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</si>
  <si>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</si>
  <si>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</si>
  <si>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</si>
  <si>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</si>
  <si>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</si>
  <si>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</si>
  <si>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</si>
  <si>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</si>
  <si>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</si>
  <si>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</si>
  <si>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</si>
  <si>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</si>
  <si>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</si>
  <si>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</si>
  <si>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</si>
  <si>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</si>
  <si>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</si>
  <si>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</si>
  <si>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</si>
  <si>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</si>
  <si>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</si>
  <si>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</si>
  <si>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</si>
  <si>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</si>
  <si>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</si>
  <si>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</si>
  <si>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</si>
  <si>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</si>
  <si>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</si>
  <si>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</si>
  <si>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</si>
  <si>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</si>
  <si>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</si>
  <si>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</si>
  <si>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</si>
  <si>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</si>
  <si>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</si>
  <si>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</si>
  <si>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</si>
  <si>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</si>
  <si>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</si>
  <si>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</si>
  <si>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</si>
  <si>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</si>
  <si>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</si>
  <si>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</si>
  <si>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</si>
  <si>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</si>
  <si>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</si>
  <si>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</si>
  <si>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</si>
  <si>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</si>
  <si>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</si>
  <si>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</si>
  <si>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</si>
  <si>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</si>
  <si>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</si>
  <si>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</si>
  <si>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</si>
  <si>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</si>
  <si>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</si>
  <si>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</si>
  <si>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</si>
  <si>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</si>
  <si>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</si>
  <si>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</si>
  <si>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</si>
  <si>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</si>
  <si>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</si>
  <si>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</si>
  <si>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</si>
  <si>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</si>
  <si>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</si>
  <si>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</si>
  <si>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</si>
  <si>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</si>
  <si>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</si>
  <si>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</si>
  <si>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</si>
  <si>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</si>
  <si>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</si>
  <si>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</si>
  <si>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</si>
  <si>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</si>
  <si>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</si>
  <si>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</si>
  <si>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</si>
  <si>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</si>
  <si>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</si>
  <si>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</si>
  <si>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</si>
  <si>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</si>
  <si>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</si>
  <si>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</si>
  <si>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</si>
  <si>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</si>
  <si>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</si>
  <si>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</si>
  <si>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</si>
  <si>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</si>
  <si>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</si>
  <si>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</si>
  <si>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</si>
  <si>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</si>
  <si>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</si>
  <si>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</si>
  <si>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</si>
  <si>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</si>
  <si>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</si>
  <si>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</si>
  <si>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</si>
  <si>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</si>
  <si>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</si>
  <si>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</si>
  <si>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</si>
  <si>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</si>
  <si>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</si>
  <si>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</si>
  <si>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</si>
  <si>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</si>
  <si>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</si>
  <si>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</si>
  <si>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</si>
  <si>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</si>
  <si>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</si>
  <si>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</si>
  <si>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</si>
  <si>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</si>
  <si>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</si>
  <si>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</si>
  <si>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</si>
  <si>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</si>
  <si>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</si>
  <si>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</si>
  <si>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</si>
  <si>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</si>
  <si>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</si>
  <si>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</si>
  <si>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</si>
  <si>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</si>
  <si>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</si>
  <si>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</si>
  <si>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</si>
  <si>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</si>
  <si>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</si>
  <si>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</si>
  <si>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</si>
  <si>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</si>
  <si>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</si>
  <si>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</si>
  <si>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</si>
  <si>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</si>
  <si>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</si>
  <si>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</si>
  <si>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</si>
  <si>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</si>
  <si>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</si>
  <si>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</si>
  <si>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</si>
  <si>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</si>
  <si>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</si>
  <si>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</si>
  <si>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</si>
  <si>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</si>
  <si>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</si>
  <si>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</si>
  <si>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</si>
  <si>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</si>
  <si>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</si>
  <si>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</si>
  <si>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</si>
  <si>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</si>
  <si>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</si>
  <si>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</si>
  <si>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</si>
  <si>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</si>
  <si>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</si>
  <si>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</si>
  <si>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</si>
  <si>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</si>
  <si>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</si>
  <si>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</si>
  <si>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</si>
  <si>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</si>
  <si>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</si>
  <si>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</si>
  <si>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</si>
  <si>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</si>
  <si>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</si>
  <si>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</si>
  <si>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</si>
  <si>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</si>
  <si>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</si>
  <si>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</si>
  <si>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</si>
  <si>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</si>
  <si>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</si>
  <si>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</si>
  <si>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</si>
  <si>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</si>
  <si>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</si>
  <si>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</si>
  <si>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</si>
  <si>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</si>
  <si>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</si>
  <si>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</si>
  <si>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</si>
  <si>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</si>
  <si>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</si>
  <si>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</si>
  <si>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</si>
  <si>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</si>
  <si>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</si>
  <si>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</si>
  <si>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</si>
  <si>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</si>
  <si>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</si>
  <si>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</si>
  <si>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</si>
  <si>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</si>
  <si>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</si>
  <si>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</si>
  <si>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</si>
  <si>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</si>
  <si>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</si>
  <si>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</si>
  <si>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</si>
  <si>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</si>
  <si>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</si>
  <si>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</si>
  <si>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</si>
  <si>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</si>
  <si>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</si>
  <si>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</si>
  <si>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</si>
  <si>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</si>
  <si>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</si>
  <si>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</si>
  <si>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</si>
  <si>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</si>
  <si>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</si>
  <si>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</si>
  <si>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</si>
  <si>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</si>
  <si>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</si>
  <si>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</si>
  <si>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</si>
  <si>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</si>
  <si>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</si>
  <si>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</si>
  <si>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</si>
  <si>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</si>
  <si>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</si>
  <si>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</si>
  <si>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</si>
  <si>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</si>
  <si>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</si>
  <si>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</si>
  <si>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</si>
  <si>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</si>
  <si>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</si>
  <si>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</si>
  <si>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</si>
  <si>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</si>
  <si>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</si>
  <si>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</si>
  <si>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</si>
  <si>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</si>
  <si>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</si>
  <si>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</si>
  <si>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</si>
  <si>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</si>
  <si>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</si>
  <si>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</si>
  <si>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</si>
  <si>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</si>
  <si>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</si>
  <si>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</si>
  <si>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</si>
  <si>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</si>
  <si>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</si>
  <si>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</si>
  <si>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</si>
  <si>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</si>
  <si>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</si>
  <si>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</si>
  <si>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</si>
  <si>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</si>
  <si>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</si>
  <si>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</si>
  <si>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</si>
  <si>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</si>
  <si>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</si>
  <si>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</si>
  <si>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</si>
  <si>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</si>
  <si>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</si>
  <si>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</si>
  <si>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</si>
  <si>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</si>
  <si>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</si>
  <si>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</si>
  <si>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</si>
  <si>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</si>
  <si>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</si>
  <si>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</si>
  <si>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</si>
  <si>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</si>
  <si>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</si>
  <si>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</si>
  <si>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</si>
  <si>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</si>
  <si>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</si>
  <si>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</si>
  <si>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</si>
  <si>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</si>
  <si>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</si>
  <si>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</si>
  <si>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</si>
  <si>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</si>
  <si>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</si>
  <si>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</si>
  <si>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</si>
  <si>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</si>
  <si>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</si>
  <si>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</si>
  <si>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</si>
  <si>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</si>
  <si>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</si>
  <si>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</si>
  <si>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</si>
  <si>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</si>
  <si>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</si>
  <si>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</si>
  <si>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</si>
  <si>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</si>
  <si>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</si>
  <si>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</si>
  <si>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</si>
  <si>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</si>
  <si>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</si>
  <si>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</si>
  <si>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</si>
  <si>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</si>
  <si>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</si>
  <si>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</si>
  <si>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</si>
  <si>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</si>
  <si>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</si>
  <si>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</si>
  <si>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</si>
  <si>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</si>
  <si>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</si>
  <si>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</si>
  <si>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</si>
  <si>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</si>
  <si>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</si>
  <si>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</si>
  <si>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</si>
  <si>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</si>
  <si>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</si>
  <si>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</si>
  <si>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</si>
  <si>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</si>
  <si>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</si>
  <si>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</si>
  <si>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</si>
  <si>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</si>
  <si>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</si>
  <si>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</si>
  <si>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</si>
  <si>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</si>
  <si>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</si>
  <si>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</si>
  <si>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</si>
  <si>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</si>
  <si>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</si>
  <si>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</si>
  <si>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</si>
  <si>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</si>
  <si>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</si>
  <si>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</si>
  <si>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</si>
  <si>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</si>
  <si>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</si>
  <si>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</si>
  <si>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</si>
  <si>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</si>
  <si>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</si>
  <si>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</si>
  <si>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</si>
  <si>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</si>
  <si>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</si>
  <si>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</si>
  <si>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</si>
  <si>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</si>
  <si>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</si>
  <si>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</si>
  <si>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</si>
  <si>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</si>
  <si>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</si>
  <si>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</si>
  <si>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</si>
  <si>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</si>
  <si>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</si>
  <si>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</si>
  <si>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</si>
  <si>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</si>
  <si>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</si>
  <si>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</si>
  <si>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</si>
  <si>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</si>
  <si>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</si>
  <si>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</si>
  <si>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</si>
  <si>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</si>
  <si>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</si>
  <si>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</si>
  <si>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</si>
  <si>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</si>
  <si>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</si>
  <si>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</si>
  <si>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</si>
  <si>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</si>
  <si>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</si>
  <si>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</si>
  <si>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</si>
  <si>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</si>
  <si>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</si>
  <si>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</si>
  <si>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</si>
  <si>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</si>
  <si>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</si>
  <si>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</si>
  <si>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</si>
  <si>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</si>
  <si>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</si>
  <si>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</si>
  <si>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</si>
  <si>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</si>
  <si>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</si>
  <si>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</si>
  <si>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</si>
  <si>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</si>
  <si>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</si>
  <si>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</si>
  <si>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</si>
  <si>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</si>
  <si>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</si>
  <si>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</si>
  <si>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</si>
  <si>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</si>
  <si>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</si>
  <si>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</si>
  <si>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</si>
  <si>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</si>
  <si>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</si>
  <si>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</si>
  <si>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</si>
  <si>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</si>
  <si>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</si>
  <si>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</si>
  <si>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</si>
  <si>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</si>
  <si>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</si>
  <si>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</si>
  <si>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</si>
  <si>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</si>
  <si>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</si>
  <si>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</si>
  <si>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</si>
  <si>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</si>
  <si>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</si>
  <si>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</si>
  <si>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</si>
  <si>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</si>
  <si>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</si>
  <si>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</si>
  <si>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</si>
  <si>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</si>
  <si>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</si>
  <si>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</si>
  <si>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</si>
  <si>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</si>
  <si>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</si>
  <si>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</si>
  <si>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</si>
  <si>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</si>
  <si>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</si>
  <si>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</si>
  <si>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</si>
  <si>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</si>
  <si>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</si>
  <si>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</si>
  <si>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</si>
  <si>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</si>
  <si>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</si>
  <si>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</si>
  <si>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</si>
  <si>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</si>
  <si>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</si>
  <si>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</si>
  <si>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</si>
  <si>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</si>
  <si>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</si>
  <si>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</si>
  <si>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</si>
  <si>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</si>
  <si>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</si>
  <si>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</si>
  <si>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</si>
  <si>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</si>
  <si>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</si>
  <si>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</si>
  <si>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</si>
  <si>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</si>
  <si>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</si>
  <si>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</si>
  <si>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</si>
  <si>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</si>
  <si>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</si>
  <si>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</si>
  <si>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</si>
  <si>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</si>
  <si>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</si>
  <si>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</si>
  <si>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</si>
  <si>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</si>
  <si>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</si>
  <si>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</si>
  <si>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</si>
  <si>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</si>
  <si>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</si>
  <si>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</si>
  <si>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</si>
  <si>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</si>
  <si>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</si>
  <si>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</si>
  <si>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</si>
  <si>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</si>
  <si>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</si>
  <si>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</si>
  <si>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</si>
  <si>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</si>
  <si>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</si>
  <si>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</si>
  <si>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</si>
  <si>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</si>
  <si>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</si>
  <si>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</si>
  <si>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</si>
  <si>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</si>
  <si>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</si>
  <si>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</si>
  <si>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</si>
  <si>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</si>
  <si>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</si>
  <si>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</si>
  <si>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</si>
  <si>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</si>
  <si>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</si>
  <si>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</si>
  <si>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</si>
  <si>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</si>
  <si>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</si>
  <si>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</si>
  <si>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</si>
  <si>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</si>
  <si>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</si>
  <si>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</si>
  <si>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</si>
  <si>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</si>
  <si>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</si>
  <si>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</si>
  <si>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</si>
  <si>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</si>
  <si>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</si>
  <si>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</si>
  <si>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</si>
  <si>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</si>
  <si>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</si>
  <si>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</si>
  <si>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</si>
  <si>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</si>
  <si>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</si>
  <si>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</si>
  <si>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</si>
  <si>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</si>
  <si>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</si>
  <si>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</si>
  <si>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</si>
  <si>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</si>
  <si>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</si>
  <si>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</si>
  <si>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</si>
  <si>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</si>
  <si>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</si>
  <si>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</si>
  <si>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</si>
  <si>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</si>
  <si>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</si>
  <si>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</si>
  <si>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</si>
  <si>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</si>
  <si>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</si>
  <si>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</si>
  <si>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</si>
  <si>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</si>
  <si>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</si>
  <si>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</si>
  <si>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</si>
  <si>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</si>
  <si>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</si>
  <si>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</si>
  <si>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</si>
  <si>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</si>
  <si>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</si>
  <si>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</si>
  <si>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</si>
  <si>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</si>
  <si>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</si>
  <si>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</si>
  <si>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</si>
  <si>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</si>
  <si>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</si>
  <si>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</si>
  <si>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</si>
  <si>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</si>
  <si>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</si>
  <si>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</si>
  <si>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</si>
  <si>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</si>
  <si>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</si>
  <si>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</si>
  <si>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</si>
  <si>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</si>
  <si>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</si>
  <si>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</si>
  <si>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</si>
  <si>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</si>
  <si>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</si>
  <si>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</si>
  <si>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</si>
  <si>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</si>
  <si>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</si>
  <si>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</si>
  <si>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</si>
  <si>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</si>
  <si>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</si>
  <si>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</si>
  <si>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</si>
  <si>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</si>
  <si>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</si>
  <si>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</si>
  <si>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</si>
  <si>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</si>
  <si>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</si>
  <si>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</si>
  <si>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</si>
  <si>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</si>
  <si>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</si>
  <si>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</si>
  <si>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</si>
  <si>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</si>
  <si>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</si>
  <si>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</si>
  <si>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</si>
  <si>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</si>
  <si>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</si>
  <si>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</si>
  <si>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</si>
  <si>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</si>
  <si>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</si>
  <si>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</si>
  <si>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</si>
  <si>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</si>
  <si>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</si>
  <si>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</si>
  <si>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</si>
  <si>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</si>
  <si>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</si>
  <si>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</si>
  <si>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</si>
  <si>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</si>
  <si>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</si>
  <si>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</si>
  <si>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</si>
  <si>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</si>
  <si>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</si>
  <si>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</si>
  <si>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</si>
  <si>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</si>
  <si>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</si>
  <si>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</si>
  <si>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</si>
  <si>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</si>
  <si>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</si>
  <si>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</si>
  <si>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</si>
  <si>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</si>
  <si>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</si>
  <si>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</si>
  <si>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</si>
  <si>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</si>
  <si>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</si>
  <si>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</si>
  <si>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</si>
  <si>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</si>
  <si>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</si>
  <si>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</si>
  <si>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</si>
  <si>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</si>
  <si>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</si>
  <si>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</si>
  <si>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</si>
  <si>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</si>
  <si>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</si>
  <si>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</si>
  <si>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</si>
  <si>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</si>
  <si>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</si>
  <si>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</si>
  <si>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</si>
  <si>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</si>
  <si>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</si>
  <si>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</si>
  <si>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</si>
  <si>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</si>
  <si>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</si>
  <si>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</si>
  <si>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</si>
  <si>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</si>
  <si>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</si>
  <si>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</si>
  <si>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</si>
  <si>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</si>
  <si>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</si>
  <si>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</si>
  <si>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</si>
  <si>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</si>
  <si>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</si>
  <si>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</si>
  <si>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</si>
  <si>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</si>
  <si>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</si>
  <si>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</si>
  <si>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</si>
  <si>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</si>
  <si>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</si>
  <si>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</si>
  <si>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</si>
  <si>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</si>
  <si>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</si>
  <si>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</si>
  <si>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</si>
  <si>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</si>
  <si>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</si>
  <si>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</si>
  <si>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</si>
  <si>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</si>
  <si>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</si>
  <si>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</si>
  <si>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</si>
  <si>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</si>
  <si>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</si>
  <si>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</si>
  <si>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</si>
  <si>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</si>
  <si>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</si>
  <si>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</si>
  <si>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</si>
  <si>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</si>
  <si>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</si>
  <si>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</si>
  <si>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</si>
  <si>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</si>
  <si>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</si>
  <si>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</si>
  <si>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</si>
  <si>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</si>
  <si>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</si>
  <si>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</si>
  <si>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</si>
  <si>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</si>
  <si>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</si>
  <si>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</si>
  <si>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</si>
  <si>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</si>
  <si>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</si>
  <si>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</si>
  <si>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</si>
  <si>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</si>
  <si>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</si>
  <si>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</si>
  <si>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</si>
  <si>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</si>
  <si>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</si>
  <si>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</si>
  <si>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</si>
  <si>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</si>
  <si>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</si>
  <si>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</si>
  <si>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</si>
  <si>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</si>
  <si>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</si>
  <si>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</si>
  <si>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</si>
  <si>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</si>
  <si>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</si>
  <si>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</si>
  <si>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</si>
  <si>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</si>
  <si>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</si>
  <si>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</si>
  <si>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</si>
  <si>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</si>
  <si>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</si>
  <si>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</si>
  <si>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</si>
  <si>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</si>
  <si>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</si>
  <si>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</si>
  <si>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</si>
  <si>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</si>
  <si>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</si>
  <si>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</si>
  <si>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</si>
  <si>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</si>
  <si>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</si>
  <si>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</si>
  <si>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</si>
  <si>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</si>
  <si>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</si>
  <si>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</si>
  <si>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</si>
  <si>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</si>
  <si>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</si>
  <si>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</si>
  <si>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</si>
  <si>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</si>
  <si>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</si>
  <si>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</si>
  <si>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</si>
  <si>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</si>
  <si>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</si>
  <si>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</si>
  <si>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</si>
  <si>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</si>
  <si>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</si>
  <si>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</si>
  <si>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</si>
  <si>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</si>
  <si>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</si>
  <si>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</si>
  <si>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</si>
  <si>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</si>
  <si>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</si>
  <si>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</si>
  <si>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</si>
  <si>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</si>
  <si>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</si>
  <si>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</si>
  <si>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</si>
  <si>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</si>
  <si>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</si>
  <si>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</si>
  <si>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</si>
  <si>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</si>
  <si>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</si>
  <si>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</si>
  <si>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</si>
  <si>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</si>
  <si>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</si>
  <si>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</si>
  <si>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</si>
  <si>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</si>
  <si>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</si>
  <si>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</si>
  <si>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</si>
  <si>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</si>
  <si>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</si>
  <si>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</si>
  <si>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</si>
  <si>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</si>
  <si>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</si>
  <si>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</si>
  <si>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</si>
  <si>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</si>
  <si>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</si>
  <si>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</si>
  <si>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</si>
  <si>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</si>
  <si>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</si>
  <si>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</si>
  <si>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</si>
  <si>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</si>
  <si>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</si>
  <si>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</si>
  <si>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</si>
  <si>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</si>
  <si>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</si>
  <si>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</si>
  <si>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</si>
  <si>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</si>
  <si>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</si>
  <si>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</si>
  <si>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</si>
  <si>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</si>
  <si>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</si>
  <si>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</si>
  <si>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</si>
  <si>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</si>
  <si>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</si>
  <si>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</si>
  <si>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</si>
  <si>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</si>
  <si>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</si>
  <si>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</si>
  <si>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</si>
  <si>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</si>
  <si>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</si>
  <si>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</si>
  <si>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</si>
  <si>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</si>
  <si>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</si>
  <si>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</si>
  <si>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</si>
  <si>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</si>
  <si>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</si>
  <si>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</si>
  <si>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</si>
  <si>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</si>
  <si>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</si>
  <si>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</si>
  <si>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</si>
  <si>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</si>
  <si>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</si>
  <si>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</si>
  <si>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</si>
  <si>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</si>
  <si>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</si>
  <si>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</si>
  <si>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</si>
  <si>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</si>
  <si>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</si>
  <si>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</si>
  <si>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</si>
  <si>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</si>
  <si>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</si>
  <si>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</si>
  <si>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</si>
  <si>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</si>
  <si>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</si>
  <si>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</si>
  <si>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</si>
  <si>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</si>
  <si>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</si>
  <si>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</si>
  <si>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</si>
  <si>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</si>
  <si>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</si>
  <si>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</si>
  <si>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</si>
  <si>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</si>
  <si>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</si>
  <si>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</si>
  <si>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</si>
  <si>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</si>
  <si>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</si>
  <si>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</si>
  <si>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</si>
  <si>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</si>
  <si>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</si>
  <si>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</si>
  <si>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</si>
  <si>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</si>
  <si>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</si>
  <si>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</si>
  <si>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</si>
  <si>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</si>
  <si>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</si>
  <si>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</si>
  <si>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</si>
  <si>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</si>
  <si>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</si>
  <si>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</si>
  <si>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</si>
  <si>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</si>
  <si>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</si>
  <si>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</si>
  <si>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</si>
  <si>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</si>
  <si>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</si>
  <si>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</si>
  <si>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</si>
  <si>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</si>
  <si>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</si>
  <si>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</si>
  <si>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</si>
  <si>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</si>
  <si>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</si>
  <si>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</si>
  <si>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</si>
  <si>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</si>
  <si>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</si>
  <si>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</si>
  <si>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</si>
  <si>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</si>
  <si>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</si>
  <si>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</si>
  <si>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</si>
  <si>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</si>
  <si>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</si>
  <si>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</si>
  <si>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</si>
  <si>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</si>
  <si>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</si>
  <si>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</si>
  <si>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</si>
  <si>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</si>
  <si>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</si>
  <si>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</si>
  <si>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</si>
  <si>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</si>
  <si>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</si>
  <si>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</si>
  <si>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</si>
  <si>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</si>
  <si>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</si>
  <si>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</si>
  <si>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</si>
  <si>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</si>
  <si>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</si>
  <si>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</si>
  <si>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</si>
  <si>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</si>
  <si>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</si>
  <si>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</si>
  <si>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</si>
  <si>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</si>
  <si>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</si>
  <si>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</si>
  <si>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</si>
  <si>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</si>
  <si>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</si>
  <si>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</si>
  <si>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</si>
  <si>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</si>
  <si>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</si>
  <si>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</si>
  <si>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</si>
  <si>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</si>
  <si>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</si>
  <si>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</si>
  <si>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</si>
  <si>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</si>
  <si>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</si>
  <si>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</si>
  <si>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</si>
  <si>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</si>
  <si>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</si>
  <si>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</si>
  <si>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</si>
  <si>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</si>
  <si>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</si>
  <si>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</si>
  <si>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</si>
  <si>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</si>
  <si>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</si>
  <si>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</si>
  <si>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</si>
  <si>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</si>
  <si>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</si>
  <si>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</si>
  <si>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</si>
  <si>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</si>
  <si>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</si>
  <si>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</si>
  <si>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</si>
  <si>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</si>
  <si>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</si>
  <si>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PCM-20251018-00001112</t>
  </si>
  <si>
    <t>EM team need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</si>
  <si>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</si>
  <si>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</si>
  <si>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</si>
  <si>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</si>
  <si>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</si>
  <si>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</si>
  <si>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</si>
  <si>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</si>
  <si>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</si>
  <si>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</si>
  <si>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</si>
  <si>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</si>
  <si>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</si>
  <si>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</si>
  <si>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</si>
  <si>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</si>
  <si>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</si>
  <si>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</si>
  <si>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</si>
  <si>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</si>
  <si>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</si>
  <si>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</si>
  <si>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</si>
  <si>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</si>
  <si>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</si>
  <si>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</si>
  <si>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</si>
  <si>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</si>
  <si>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</si>
  <si>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</si>
  <si>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</si>
  <si>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</si>
  <si>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</si>
  <si>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</si>
  <si>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</si>
  <si>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</si>
  <si>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</si>
  <si>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</si>
  <si>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</si>
  <si>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</si>
  <si>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</si>
  <si>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</si>
  <si>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</si>
  <si>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</si>
  <si>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</si>
  <si>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</si>
  <si>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</si>
  <si>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</si>
  <si>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</si>
  <si>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</si>
  <si>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</si>
  <si>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</si>
  <si>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</si>
  <si>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</si>
  <si>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</si>
  <si>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</si>
  <si>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</si>
  <si>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</si>
  <si>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</si>
  <si>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</si>
  <si>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</si>
  <si>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</si>
  <si>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</si>
  <si>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</si>
  <si>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</si>
  <si>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</si>
  <si>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</si>
  <si>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</si>
  <si>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</si>
  <si>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</si>
  <si>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</si>
  <si>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</si>
  <si>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</si>
  <si>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</si>
  <si>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</si>
  <si>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</si>
  <si>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</si>
  <si>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</si>
  <si>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</si>
  <si>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</si>
  <si>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</si>
  <si>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</si>
  <si>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</si>
  <si>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</si>
  <si>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</si>
  <si>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</si>
  <si>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</si>
  <si>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</si>
  <si>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</si>
  <si>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</si>
  <si>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</si>
  <si>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</si>
  <si>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</si>
  <si>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</si>
  <si>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</si>
  <si>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</si>
  <si>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</si>
  <si>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</si>
  <si>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</si>
  <si>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</si>
  <si>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</si>
  <si>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</si>
  <si>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</si>
  <si>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</si>
  <si>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team at site</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</si>
  <si>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</si>
  <si>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</si>
  <si>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</si>
  <si>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</si>
  <si>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</si>
  <si>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30 minutes</t>
  </si>
  <si>
    <t>PCM-20251018-00000728</t>
  </si>
  <si>
    <t>team need 10 minutes</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</si>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</sst>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tabSelected="1"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285.61425925925869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5.1189467592557776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14363</v>
      </c>
      <c r="E4" s="140" t="s">
        <v>38964</v>
      </c>
      <c r="F4" s="141">
        <v>45948.539513888885</v>
      </c>
      <c r="G4" s="142">
        <f ca="1">IFERROR(NOW()-F4,"")</f>
        <v>2.3171296299551614E-2</v>
      </c>
      <c r="H4" s="141">
        <v>45948.533958333333</v>
      </c>
      <c r="I4" s="139" t="str">
        <f>IFERROR(VLOOKUP(D4,DB!A:F,6,0),"")</f>
        <v>Generator-SG</v>
      </c>
      <c r="J4" s="139" t="str">
        <f>IFERROR(VLOOKUP(D4,DB!A:G,7,0),"")</f>
        <v>Dead</v>
      </c>
      <c r="K4" s="143" t="s">
        <v>38969</v>
      </c>
      <c r="L4" s="144" t="str">
        <f>IFERROR(VLOOKUP(D4,DB!A:I,9,0),"")</f>
        <v>Latis</v>
      </c>
      <c r="M4" s="67"/>
    </row>
    <row r="5" spans="1:15" ht="15" customHeight="1">
      <c r="A5" s="138"/>
      <c r="B5" s="139" t="str">
        <f>IFERROR(VLOOKUP(D5,DB!A:K,11,0),"")</f>
        <v/>
      </c>
      <c r="C5" s="139"/>
      <c r="D5" s="143"/>
      <c r="E5" s="140"/>
      <c r="F5" s="141"/>
      <c r="G5" s="142">
        <f ca="1">IFERROR(NOW()-F5,"")</f>
        <v>45948.562685185185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45948.562685185185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45948.562685185185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45948.562685185185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45948.562685185185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45948.562685185185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45948.562685185185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45948.562685185185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45948.562685185185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45948.562685185185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45948.562685185185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45948.562685185185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45948.562685185185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45948.562685185185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45948.562685185185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45948.562685185185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45948.562685185185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45948.562685185185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45948.562685185185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45948.562685185185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45948.562685185185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45948.562685185185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45948.562685185185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45948.562685185185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45948.562685185185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45948.562685185185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45948.562685185185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45948.562685185185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45948.562685185185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45948.562685185185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45948.562685185185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45948.562685185185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45948.562685185185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45948.562685185185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45948.562685185185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45948.562685185185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45948.562685185185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45948.562685185185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45948.562685185185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45948.562685185185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45948.562685185185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45948.562685185185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45948.562685185185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45948.562685185185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45948.562685185185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45948.562685185185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45948.562685185185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45948.562685185185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45948.562685185185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45948.562685185185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45948.562685185185</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45948.562685185185</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45948.562685185185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45948.562685185185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45948.562685185185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45948.562685185185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45948.562685185185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45948.562685185185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45948.562685185185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45948.562685185185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45948.562685185185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45948.562685185185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45948.562685185185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45948.562685185185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45948.562685185185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45948.562685185185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45948.562685185185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45948.562685185185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45948.562685185185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45948.562685185185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45948.562685185185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45948.562685185185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45948.562685185185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45948.562685185185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45948.562685185185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45948.562685185185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45948.562685185185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45948.562685185185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45948.562685185185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45948.562685185185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45948.562685185185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45948.562685185185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45948.562685185185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45948.562685185185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45948.562685185185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45948.562685185185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45948.562685185185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45948.562685185185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45948.562685185185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45948.562685185185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45948.562685185185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45948.562685185185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45948.562685185185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45948.562685185185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45948.562685185185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45948.562685185185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45948.562685185185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45948.562685185185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45948.562685185185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45948.562685185185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45948.562685185185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45948.562685185185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45948.562685185185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45948.562685185185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45948.562685185185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45948.562685185185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45948.562685185185</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45948.562685185185</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AB03F5ED-A5FC-4889-9A00-96AFD4B36510}"/>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141.83560185185343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123.56284722222335</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4.0669097222198616</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45948.562685185185</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45948.562685185185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45948.562685185185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45948.562685185185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45948.562685185185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45948.562685185185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45948.562685185185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45948.562685185185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45948.562685185185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45948.562685185185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45948.562685185185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45948.562685185185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45948.562685185185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45948.562685185185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45948.562685185185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45948.562685185185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45948.562685185185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45948.562685185185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45948.562685185185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45948.562685185185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45948.562685185185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45948.562685185185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45948.562685185185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45948.562685185185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45948.562685185185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45948.562685185185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45948.562685185185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45948.562685185185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45948.562685185185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45948.562685185185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45948.562685185185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45948.562685185185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45948.562685185185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45948.562685185185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45948.562685185185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45948.562685185185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45948.562685185185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45948.562685185185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45948.562685185185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45948.562685185185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45948.562685185185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45948.562685185185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45948.562685185185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45948.562685185185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45948.562685185185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45948.562685185185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45948.562685185185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45948.562685185185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45948.562685185185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45948.562685185185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45948.562685185185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45948.562685185185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45948.562685185185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45948.562685185185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45948.562685185185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45948.562685185185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45948.562685185185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45948.562685185185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45948.562685185185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45948.562685185185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45948.562685185185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45948.562685185185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45948.562685185185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45948.562685185185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45948.562685185185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45948.562685185185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45948.562685185185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45948.562685185185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45948.562685185185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45948.562685185185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45948.562685185185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45948.562685185185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45948.562685185185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45948.562685185185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45948.562685185185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45948.562685185185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45948.562685185185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45948.562685185185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45948.562685185185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45948.562685185185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45948.562685185185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45948.562685185185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45948.562685185185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45948.562685185185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45948.562685185185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45948.562685185185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45948.562685185185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45948.562685185185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45948.562685185185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45948.562685185185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45948.562685185185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45948.562685185185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45948.562685185185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45948.562685185185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45948.562685185185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45948.562685185185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45948.562685185185</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45948.562685185185</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45948.562685185185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45948.562685185185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45948.562685185185</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45948.562685185185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45948.562685185185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45948.562685185185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45948.562685185185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45948.562685185185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45948.562685185185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45948.562685185185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45948.562685185185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45948.562685185185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45948.562685185185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45948.562685185185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45948.562685185185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45948.562685185185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45948.562685185185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45948.562685185185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45948.562685185185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45948.562685185185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45948.562685185185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45948.562685185185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45948.562685185185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45948.562685185185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45948.562685185185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45948.562685185185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45948.562685185185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45948.562685185185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45948.562685185185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45948.562685185185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45948.562685185185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45948.562685185185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45948.562685185185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45948.562685185185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45948.562685185185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45948.562685185185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45948.562685185185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45948.562685185185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45948.562685185185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45948.562685185185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45948.562685185185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45948.562685185185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45948.562685185185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45948.562685185185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45948.562685185185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45948.562685185185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45948.562685185185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45948.562685185185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45948.562685185185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45948.562685185185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45948.562685185185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45948.562685185185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45948.562685185185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45948.562685185185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45948.562685185185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45948.562685185185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45948.562685185185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45948.562685185185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45948.562685185185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45948.562685185185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45948.562685185185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45948.562685185185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45948.562685185185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45948.562685185185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45948.562685185185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45948.562685185185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45948.562685185185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45948.562685185185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45948.562685185185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45948.562685185185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45948.562685185185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45948.562685185185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45948.562685185185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45948.562685185185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45948.562685185185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45948.562685185185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45948.562685185185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45948.562685185185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45948.562685185185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45948.562685185185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45948.562685185185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45948.562685185185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45948.562685185185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45948.562685185185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45948.562685185185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45948.562685185185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45948.562685185185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45948.562685185185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45948.562685185185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45948.562685185185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45948.562685185185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45948.562685185185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45948.562685185185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45948.562685185185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45948.562685185185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45948.562685185185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45948.562685185185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45948.562685185185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45948.562685185185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45948.562685185185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45948.562685185185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45948.562685185185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45948.562685185185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45948.562685185185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45948.562685185185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45948.562685185185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45948.562685185185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45948.562685185185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45948.562685185185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45948.562685185185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45948.562685185185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45948.562685185185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45948.562685185185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45948.562685185185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45948.562685185185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45948.562685185185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45948.562685185185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45948.562685185185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45948.562685185185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45948.562685185185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45948.562685185185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45948.562685185185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45948.562685185185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45948.562685185185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45948.562685185185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45948.562685185185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45948.562685185185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45948.562685185185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45948.562685185185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45948.562685185185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45948.562685185185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45948.562685185185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45948.562685185185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45948.562685185185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45948.562685185185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45948.562685185185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45948.562685185185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45948.562685185185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45948.562685185185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45948.562685185185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45948.562685185185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45948.562685185185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45948.562685185185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45948.562685185185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45948.562685185185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45948.562685185185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45948.562685185185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45948.562685185185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45948.562685185185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45948.562685185185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45948.562685185185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45948.562685185185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45948.562685185185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45948.562685185185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45948.562685185185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45948.562685185185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45948.562685185185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45948.562685185185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45948.562685185185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45948.562685185185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45948.562685185185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45948.562685185185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45948.562685185185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45948.562685185185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45948.562685185185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45948.562685185185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45948.562685185185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45948.562685185185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45948.562685185185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45948.562685185185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45948.562685185185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45948.562685185185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45948.562685185185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45948.562685185185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45948.562685185185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45948.562685185185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45948.562685185185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45948.562685185185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45948.562685185185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45948.562685185185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45948.562685185185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45948.562685185185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45948.562685185185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45948.562685185185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45948.562685185185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45948.562685185185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45948.562685185185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45948.562685185185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45948.562685185185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45948.562685185185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45948.562685185185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45948.562685185185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45948.562685185185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45948.562685185185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45948.562685185185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45948.562685185185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45948.562685185185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45948.562685185185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45948.562685185185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45948.562685185185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45948.562685185185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45948.562685185185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45948.562685185185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45948.562685185185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45948.562685185185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45948.562685185185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45948.562685185185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45948.562685185185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45948.562685185185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45948.562685185185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45948.562685185185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45948.562685185185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45948.562685185185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45948.562685185185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45948.562685185185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45948.562685185185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45948.562685185185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45948.562685185185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45948.562685185185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45948.562685185185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45948.562685185185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45948.562685185185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45948.562685185185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45948.562685185185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45948.562685185185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45948.562685185185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45948.562685185185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45948.562685185185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45948.562685185185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45948.562685185185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45948.562685185185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45948.562685185185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45948.562685185185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45948.562685185185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45948.562685185185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45948.562685185185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45948.562685185185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45948.562685185185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45948.562685185185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45948.562685185185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45948.562685185185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45948.562685185185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45948.562685185185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45948.562685185185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45948.562685185185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45948.562685185185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45948.562685185185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45948.562685185185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45948.562685185185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45948.562685185185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45948.562685185185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45948.562685185185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45948.562685185185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45948.562685185185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45948.562685185185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45948.562685185185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45948.562685185185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45948.562685185185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45948.562685185185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45948.562685185185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45948.562685185185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45948.562685185185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45948.562685185185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45948.562685185185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45948.562685185185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45948.562685185185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45948.562685185185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45948.562685185185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45948.562685185185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45948.562685185185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45948.562685185185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45948.562685185185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45948.562685185185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45948.562685185185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45948.562685185185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45948.562685185185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45948.562685185185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45948.562685185185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45948.562685185185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45948.562685185185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45948.562685185185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45948.562685185185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45948.562685185185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45948.562685185185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45948.562685185185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45948.562685185185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45948.562685185185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45948.562685185185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45948.562685185185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45948.562685185185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45948.562685185185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45948.562685185185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45948.562685185185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45948.562685185185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45948.562685185185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45948.562685185185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45948.562685185185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45948.562685185185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45948.562685185185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45948.562685185185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45948.562685185185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45948.562685185185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45948.562685185185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45948.562685185185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45948.562685185185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45948.562685185185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45948.562685185185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45948.562685185185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45948.562685185185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45948.562685185185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45948.562685185185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45948.562685185185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45948.562685185185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45948.562685185185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45948.562685185185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45948.562685185185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45948.562685185185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45948.562685185185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45948.562685185185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45948.562685185185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45948.562685185185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45948.562685185185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45948.562685185185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45948.562685185185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45948.562685185185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45948.562685185185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45948.562685185185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45948.562685185185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45948.562685185185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45948.562685185185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45948.562685185185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45948.562685185185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45948.562685185185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45948.562685185185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45948.562685185185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45948.562685185185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45948.562685185185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45948.562685185185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45948.562685185185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45948.562685185185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45948.562685185185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45948.562685185185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45948.562685185185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45948.562685185185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45948.562685185185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45948.562685185185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45948.562685185185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45948.562685185185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45948.562685185185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45948.562685185185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45948.562685185185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45948.562685185185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45948.562685185185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45948.562685185185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45948.562685185185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45948.562685185185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45948.562685185185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45948.562685185185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45948.562685185185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45948.562685185185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45948.562685185185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45948.562685185185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45948.562685185185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45948.562685185185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45948.562685185185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45948.562685185185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45948.562685185185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45948.562685185185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45948.562685185185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45948.562685185185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45948.562685185185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45948.562685185185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45948.562685185185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45948.562685185185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45948.562685185185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45948.562685185185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45948.562685185185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45948.562685185185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45948.562685185185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45948.562685185185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45948.562685185185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45948.562685185185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45948.562685185185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45948.562685185185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45948.562685185185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45948.562685185185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45948.562685185185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45948.562685185185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45948.562685185185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45948.562685185185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45948.562685185185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45948.562685185185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45948.562685185185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45948.562685185185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45948.562685185185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45948.562685185185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45948.562685185185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45948.562685185185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45948.562685185185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45948.562685185185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45948.562685185185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45948.562685185185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45948.562685185185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45948.562685185185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45948.562685185185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45948.562685185185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45948.562685185185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45948.562685185185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45948.562685185185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45948.562685185185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45948.562685185185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45948.562685185185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45948.562685185185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45948.562685185185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45948.562685185185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45948.562685185185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45948.562685185185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45948.562685185185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45948.562685185185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45948.562685185185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45948.562685185185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45948.562685185185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45948.562685185185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45948.562685185185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45948.562685185185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45948.562685185185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45948.562685185185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45948.562685185185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45948.562685185185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45948.562685185185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45948.562685185185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45948.562685185185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45948.562685185185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45948.562685185185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45948.562685185185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45948.562685185185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45948.562685185185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45948.562685185185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45948.562685185185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45948.562685185185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45948.562685185185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45948.562685185185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45948.562685185185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45948.562685185185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45948.562685185185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45948.562685185185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45948.562685185185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45948.562685185185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45948.562685185185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45948.562685185185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45948.562685185185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45948.562685185185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45948.562685185185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45948.562685185185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45948.562685185185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45948.562685185185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45948.562685185185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45948.562685185185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45948.562685185185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45948.562685185185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45948.562685185185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45948.562685185185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45948.562685185185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45948.562685185185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45948.562685185185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45948.562685185185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45948.562685185185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45948.562685185185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45948.562685185185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45948.562685185185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45948.562685185185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45948.562685185185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45948.562685185185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45948.562685185185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45948.562685185185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45948.562685185185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45948.562685185185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45948.562685185185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45948.562685185185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45948.562685185185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45948.562685185185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45948.562685185185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45948.562685185185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45948.562685185185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45948.562685185185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45948.562685185185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45948.562685185185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45948.562685185185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45948.562685185185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45948.562685185185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45948.562685185185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45948.562685185185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45948.562685185185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45948.562685185185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45948.562685185185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45948.562685185185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45948.562685185185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45948.562685185185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45948.562685185185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45948.562685185185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45948.562685185185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45948.562685185185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45948.562685185185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45948.562685185185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45948.562685185185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45948.562685185185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45948.562685185185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45948.562685185185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45948.562685185185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45948.562685185185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45948.562685185185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45948.562685185185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45948.562685185185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45948.562685185185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45948.562685185185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45948.562685185185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45948.562685185185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45948.562685185185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45948.562685185185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45948.562685185185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45948.562685185185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45948.562685185185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45948.562685185185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45948.562685185185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45948.562685185185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45948.562685185185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45948.562685185185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45948.562685185185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45948.562685185185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45948.562685185185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45948.562685185185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45948.562685185185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45948.562685185185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45948.562685185185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45948.562685185185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45948.562685185185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45948.562685185185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45948.562685185185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45948.562685185185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45948.562685185185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45948.562685185185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45948.562685185185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45948.562685185185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45948.562685185185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45948.562685185185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45948.562685185185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45948.562685185185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45948.562685185185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45948.562685185185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45948.562685185185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45948.562685185185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45948.562685185185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45948.562685185185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45948.562685185185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45948.562685185185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45948.562685185185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45948.562685185185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45948.562685185185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45948.562685185185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45948.562685185185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45948.562685185185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45948.562685185185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45948.562685185185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45948.562685185185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45948.562685185185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45948.562685185185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45948.562685185185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45948.562685185185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45948.562685185185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45948.562685185185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45948.562685185185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45948.562685185185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45948.562685185185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45948.562685185185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45948.562685185185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45948.562685185185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45948.562685185185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45948.562685185185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45948.562685185185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45948.562685185185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45948.562685185185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45948.562685185185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45948.562685185185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45948.562685185185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45948.562685185185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45948.562685185185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45948.562685185185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45948.562685185185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45948.562685185185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45948.562685185185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45948.562685185185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45948.562685185185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45948.562685185185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45948.562685185185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45948.562685185185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45948.562685185185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45948.562685185185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45948.562685185185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45948.562685185185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45948.562685185185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45948.562685185185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45948.562685185185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45948.562685185185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45948.562685185185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45948.562685185185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45948.562685185185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45948.562685185185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45948.562685185185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45948.562685185185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45948.562685185185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45948.562685185185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45948.562685185185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45948.562685185185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45948.562685185185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45948.562685185185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45948.562685185185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45948.562685185185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45948.562685185185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45948.562685185185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45948.562685185185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45948.562685185185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45948.562685185185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45948.562685185185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45948.562685185185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45948.562685185185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45948.562685185185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45948.562685185185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45948.562685185185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45948.562685185185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45948.562685185185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45948.562685185185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45948.562685185185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45948.562685185185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45948.562685185185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45948.562685185185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45948.562685185185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45948.562685185185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45948.562685185185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45948.562685185185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45948.562685185185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45948.562685185185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45948.562685185185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45948.562685185185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45948.562685185185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45948.562685185185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45948.562685185185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45948.562685185185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45948.562685185185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45948.562685185185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45948.562685185185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45948.562685185185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45948.562685185185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45948.562685185185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45948.562685185185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45948.562685185185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45948.562685185185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45948.562685185185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45948.562685185185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45948.562685185185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45948.562685185185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45948.562685185185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45948.562685185185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45948.562685185185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45948.562685185185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45948.562685185185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45948.562685185185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45948.562685185185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45948.562685185185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45948.562685185185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45948.562685185185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45948.562685185185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45948.562685185185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45948.562685185185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45948.562685185185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45948.562685185185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45948.562685185185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45948.562685185185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45948.562685185185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45948.562685185185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45948.562685185185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45948.562685185185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45948.562685185185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45948.562685185185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45948.562685185185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45948.562685185185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45948.562685185185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45948.562685185185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45948.562685185185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45948.562685185185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45948.562685185185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45948.562685185185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45948.562685185185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45948.562685185185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45948.562685185185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45948.562685185185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45948.562685185185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45948.562685185185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45948.562685185185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45948.562685185185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45948.562685185185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45948.562685185185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45948.562685185185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45948.562685185185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45948.562685185185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45948.562685185185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45948.562685185185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45948.562685185185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45948.562685185185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45948.562685185185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45948.562685185185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45948.562685185185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45948.562685185185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45948.562685185185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45948.562685185185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45948.562685185185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45948.562685185185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45948.562685185185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45948.562685185185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45948.562685185185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45948.562685185185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45948.562685185185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45948.562685185185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45948.562685185185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45948.562685185185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45948.562685185185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45948.562685185185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45948.562685185185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45948.562685185185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45948.562685185185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45948.562685185185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45948.562685185185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45948.562685185185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45948.562685185185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45948.562685185185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45948.562685185185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45948.562685185185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45948.562685185185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45948.562685185185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45948.562685185185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45948.562685185185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45948.562685185185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45948.562685185185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45948.562685185185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45948.562685185185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45948.562685185185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45948.562685185185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45948.562685185185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45948.562685185185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45948.562685185185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45948.562685185185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45948.562685185185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45948.562685185185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45948.562685185185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45948.562685185185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45948.562685185185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45948.562685185185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45948.562685185185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45948.562685185185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45948.562685185185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45948.562685185185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45948.562685185185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45948.562685185185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45948.562685185185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45948.562685185185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45948.562685185185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45948.562685185185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45948.562685185185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45948.562685185185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45948.562685185185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45948.562685185185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45948.562685185185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45948.562685185185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45948.562685185185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45948.562685185185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45948.562685185185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45948.562685185185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45948.562685185185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45948.562685185185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45948.562685185185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45948.562685185185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45948.562685185185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45948.562685185185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45948.562685185185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45948.562685185185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45948.562685185185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45948.562685185185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45948.562685185185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45948.562685185185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45948.562685185185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45948.562685185185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45948.562685185185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45948.562685185185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45948.562685185185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45948.562685185185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45948.562685185185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45948.562685185185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45948.562685185185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45948.562685185185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45948.562685185185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45948.562685185185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45948.562685185185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45948.562685185185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45948.562685185185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45948.562685185185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45948.562685185185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45948.562685185185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45948.562685185185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45948.562685185185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45948.562685185185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45948.562685185185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45948.562685185185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45948.562685185185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45948.562685185185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45948.562685185185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45948.562685185185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45948.562685185185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45948.562685185185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45948.562685185185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45948.562685185185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45948.562685185185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45948.562685185185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45948.562685185185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45948.562685185185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45948.562685185185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45948.562685185185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45948.562685185185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45948.562685185185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45948.562685185185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45948.562685185185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45948.562685185185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45948.562685185185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45948.562685185185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45948.562685185185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45948.562685185185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45948.562685185185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45948.562685185185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45948.562685185185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45948.562685185185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45948.562685185185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45948.562685185185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45948.562685185185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45948.562685185185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45948.562685185185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45948.562685185185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45948.562685185185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45948.562685185185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45948.562685185185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45948.562685185185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45948.562685185185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45948.562685185185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45948.562685185185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45948.562685185185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45948.562685185185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45948.562685185185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45948.562685185185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45948.562685185185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45948.562685185185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45948.562685185185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45948.562685185185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45948.562685185185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45948.562685185185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45948.562685185185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45948.562685185185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45948.562685185185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45948.562685185185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45948.562685185185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45948.562685185185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45948.562685185185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45948.562685185185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45948.562685185185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45948.562685185185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45948.562685185185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45948.562685185185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45948.562685185185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45948.562685185185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45948.562685185185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45948.562685185185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45948.562685185185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45948.562685185185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45948.562685185185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45948.562685185185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45948.562685185185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45948.562685185185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45948.562685185185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45948.562685185185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45948.562685185185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45948.562685185185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45948.562685185185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45948.562685185185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45948.562685185185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45948.562685185185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45948.562685185185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45948.562685185185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45948.562685185185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45948.562685185185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45948.562685185185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45948.562685185185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45948.562685185185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45948.562685185185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45948.562685185185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45948.562685185185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45948.562685185185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45948.562685185185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45948.562685185185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45948.562685185185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45948.562685185185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45948.562685185185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45948.562685185185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45948.562685185185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45948.562685185185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45948.562685185185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45948.562685185185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45948.562685185185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45948.562685185185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45948.562685185185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45948.562685185185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45948.562685185185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45948.562685185185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45948.562685185185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45948.562685185185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45948.562685185185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45948.562685185185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45948.562685185185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45948.562685185185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45948.562685185185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45948.562685185185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45948.562685185185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45948.562685185185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45948.562685185185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45948.562685185185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45948.562685185185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45948.562685185185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45948.562685185185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45948.562685185185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45948.562685185185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45948.562685185185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45948.562685185185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45948.562685185185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45948.562685185185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45948.562685185185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45948.562685185185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45948.562685185185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45948.562685185185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45948.562685185185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45948.562685185185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45948.562685185185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45948.562685185185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45948.562685185185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45948.562685185185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45948.562685185185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45948.562685185185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45948.562685185185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45948.562685185185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45948.562685185185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45948.562685185185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45948.562685185185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45948.562685185185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45948.562685185185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45948.562685185185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45948.562685185185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45948.562685185185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45948.562685185185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45948.562685185185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45948.562685185185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45948.562685185185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45948.562685185185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45948.562685185185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45948.562685185185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45948.562685185185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45948.562685185185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45948.562685185185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45948.562685185185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45948.562685185185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45948.562685185185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45948.562685185185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45948.562685185185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45948.562685185185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45948.562685185185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45948.562685185185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45948.562685185185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45948.562685185185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45948.562685185185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45948.562685185185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45948.562685185185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45948.562685185185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45948.562685185185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45948.562685185185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45948.562685185185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45948.562685185185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45948.562685185185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45948.562685185185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45948.562685185185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45948.562685185185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45948.562685185185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45948.562685185185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45948.562685185185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45948.562685185185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45948.562685185185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45948.562685185185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45948.562685185185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45948.562685185185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45948.562685185185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45948.562685185185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45948.562685185185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45948.562685185185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45948.562685185185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45948.562685185185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45948.562685185185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45948.562685185185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45948.562685185185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45948.562685185185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45948.562685185185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45948.562685185185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45948.562685185185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45948.562685185185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45948.562685185185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45948.562685185185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45948.562685185185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45948.562685185185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45948.562685185185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45948.562685185185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45948.562685185185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45948.562685185185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45948.562685185185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45948.562685185185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45948.562685185185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45948.562685185185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45948.562685185185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45948.562685185185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45948.562685185185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45948.562685185185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45948.562685185185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45948.562685185185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45948.562685185185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45948.562685185185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45948.562685185185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45948.562685185185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45948.562685185185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45948.562685185185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45948.562685185185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45948.562685185185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45948.562685185185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45948.562685185185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45948.562685185185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45948.562685185185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45948.562685185185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45948.562685185185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45948.562685185185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45948.562685185185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45948.562685185185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45948.562685185185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45948.562685185185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45948.562685185185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45948.562685185185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45948.562685185185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45948.562685185185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45948.562685185185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45948.562685185185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45948.562685185185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45948.562685185185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45948.562685185185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45948.562685185185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45948.562685185185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45948.562685185185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45948.562685185185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45948.562685185185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45948.562685185185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45948.562685185185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45948.562685185185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45948.562685185185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45948.562685185185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45948.562685185185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45948.562685185185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45948.562685185185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45948.562685185185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45948.562685185185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45948.562685185185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45948.562685185185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45948.562685185185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45948.562685185185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45948.562685185185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45948.562685185185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45948.562685185185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45948.562685185185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45948.562685185185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45948.562685185185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45948.562685185185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45948.562685185185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45948.562685185185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45948.562685185185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45948.562685185185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45948.562685185185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45948.562685185185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45948.562685185185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45948.562685185185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45948.562685185185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45948.562685185185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45948.562685185185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45948.562685185185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45948.562685185185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45948.562685185185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45948.562685185185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45948.562685185185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45948.562685185185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45948.562685185185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45948.562685185185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45948.562685185185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45948.562685185185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45948.562685185185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45948.562685185185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45948.562685185185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45948.562685185185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45948.562685185185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45948.562685185185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45948.562685185185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45948.562685185185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45948.562685185185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45948.562685185185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45948.562685185185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45948.562685185185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45948.562685185185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45948.562685185185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45948.562685185185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45948.562685185185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45948.562685185185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45948.562685185185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45948.562685185185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45948.562685185185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45948.562685185185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45948.562685185185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45948.562685185185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45948.562685185185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45948.562685185185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45948.562685185185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45948.562685185185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45948.562685185185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45948.562685185185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45948.562685185185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45948.562685185185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45948.562685185185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45948.562685185185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45948.562685185185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45948.562685185185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45948.562685185185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45948.562685185185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45948.562685185185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45948.562685185185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45948.562685185185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45948.562685185185</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245.08196759258863</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1.06759259258979</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27"/>
      <c r="F4" s="128"/>
      <c r="G4" s="129">
        <f ca="1">IFERROR(NOW()-F4,"")</f>
        <v>45948.562685185185</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27"/>
      <c r="F5" s="128"/>
      <c r="G5" s="129">
        <f ca="1">IFERROR(NOW()-F5,"")</f>
        <v>45948.562685185185</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45948.562685185185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45948.562685185185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45948.562685185185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45948.562685185185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45948.562685185185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45948.562685185185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45948.562685185185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45948.562685185185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45948.562685185185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45948.562685185185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45948.562685185185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45948.562685185185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45948.562685185185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45948.562685185185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45948.562685185185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45948.562685185185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45948.562685185185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45948.562685185185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45948.562685185185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45948.562685185185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45948.562685185185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45948.562685185185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45948.562685185185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45948.562685185185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45948.562685185185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45948.562685185185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45948.562685185185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45948.562685185185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45948.562685185185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45948.562685185185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45948.562685185185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45948.562685185185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45948.562685185185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45948.562685185185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45948.562685185185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45948.562685185185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45948.562685185185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45948.562685185185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45948.562685185185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45948.562685185185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45948.562685185185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45948.562685185185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45948.562685185185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45948.562685185185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45948.562685185185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45948.562685185185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45948.562685185185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45948.562685185185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45948.562685185185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45948.562685185185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45948.562685185185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45948.562685185185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45948.562685185185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45948.562685185185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45948.562685185185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45948.562685185185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45948.562685185185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45948.562685185185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45948.562685185185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45948.562685185185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45948.562685185185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45948.562685185185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45948.562685185185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45948.562685185185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45948.562685185185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45948.562685185185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45948.562685185185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45948.562685185185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45948.562685185185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45948.562685185185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45948.562685185185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45948.562685185185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45948.562685185185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45948.562685185185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45948.562685185185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45948.562685185185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45948.562685185185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45948.562685185185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45948.562685185185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45948.562685185185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45948.562685185185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45948.562685185185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45948.562685185185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45948.562685185185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45948.562685185185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45948.562685185185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45948.562685185185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45948.562685185185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45948.562685185185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45948.562685185185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45948.562685185185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45948.562685185185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45948.562685185185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45948.562685185185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45948.562685185185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45948.562685185185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45948.562685185185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45948.562685185185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45948.562685185185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45948.562685185185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45948.562685185185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45948.562685185185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45948.562685185185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45948.562685185185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45948.562685185185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45948.562685185185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45948.562685185185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45948.562685185185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45948.562685185185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45948.562685185185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45948.562685185185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45948.562685185185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45948.562685185185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45948.562685185185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45948.562685185185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45948.562685185185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45948.562685185185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45948.562685185185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45948.562685185185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45948.562685185185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45948.562685185185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45948.562685185185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45948.562685185185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45948.562685185185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45948.562685185185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45948.562685185185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45948.562685185185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45948.562685185185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45948.562685185185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45948.562685185185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45948.562685185185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45948.562685185185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45948.562685185185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45948.562685185185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45948.562685185185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45948.562685185185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45948.562685185185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45948.562685185185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45948.562685185185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45948.562685185185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45948.562685185185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45948.562685185185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45948.562685185185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45948.562685185185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45948.562685185185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45948.562685185185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45948.562685185185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45948.562685185185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45948.562685185185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45948.562685185185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45948.562685185185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45948.562685185185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45948.562685185185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45948.562685185185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45948.562685185185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45948.562685185185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45948.562685185185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45948.562685185185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45948.562685185185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45948.562685185185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45948.562685185185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45948.562685185185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45948.562685185185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45948.562685185185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45948.562685185185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45948.562685185185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45948.562685185185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45948.562685185185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45948.562685185185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45948.562685185185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45948.562685185185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45948.562685185185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45948.562685185185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45948.562685185185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45948.562685185185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45948.562685185185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45948.562685185185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45948.562685185185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45948.562685185185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45948.562685185185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45948.562685185185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45948.562685185185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45948.562685185185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45948.562685185185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45948.562685185185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45948.562685185185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45948.562685185185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45948.562685185185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45948.562685185185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45948.562685185185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45948.562685185185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45948.562685185185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45948.562685185185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45948.562685185185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45948.562685185185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45948.562685185185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45948.562685185185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45948.562685185185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45948.562685185185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45948.562685185185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45948.562685185185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45948.562685185185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45948.562685185185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45948.562685185185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45948.562685185185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45948.562685185185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45948.562685185185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45948.562685185185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45948.562685185185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45948.562685185185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45948.562685185185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45948.562685185185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45948.562685185185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45948.562685185185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45948.562685185185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45948.562685185185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45948.562685185185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45948.562685185185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45948.562685185185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45948.562685185185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45948.562685185185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45948.562685185185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45948.562685185185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45948.562685185185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45948.562685185185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45948.562685185185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45948.562685185185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45948.562685185185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45948.562685185185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45948.562685185185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45948.562685185185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45948.562685185185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45948.562685185185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45948.562685185185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45948.562685185185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45948.562685185185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45948.562685185185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45948.562685185185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45948.562685185185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45948.562685185185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45948.562685185185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45948.562685185185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45948.562685185185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45948.562685185185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45948.562685185185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45948.562685185185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45948.562685185185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45948.562685185185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45948.562685185185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45948.562685185185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45948.562685185185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45948.562685185185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45948.562685185185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45948.562685185185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45948.562685185185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45948.562685185185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45948.562685185185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45948.562685185185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45948.562685185185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45948.562685185185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45948.562685185185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45948.562685185185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45948.562685185185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45948.562685185185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45948.562685185185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45948.562685185185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45948.562685185185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45948.562685185185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45948.562685185185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45948.562685185185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45948.562685185185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45948.562685185185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45948.562685185185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45948.562685185185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45948.562685185185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45948.562685185185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45948.562685185185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45948.562685185185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45948.562685185185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45948.562685185185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45948.562685185185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45948.562685185185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45948.562685185185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45948.562685185185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45948.562685185185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45948.562685185185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45948.562685185185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45948.562685185185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45948.562685185185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45948.562685185185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45948.562685185185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45948.562685185185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45948.562685185185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45948.562685185185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45948.562685185185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45948.562685185185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45948.562685185185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45948.562685185185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45948.562685185185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45948.562685185185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45948.562685185185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45948.562685185185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45948.562685185185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45948.562685185185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45948.562685185185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45948.562685185185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45948.562685185185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45948.562685185185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45948.562685185185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45948.562685185185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45948.562685185185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45948.562685185185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45948.562685185185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45948.562685185185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45948.562685185185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45948.562685185185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45948.562685185185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45948.562685185185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45948.562685185185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45948.562685185185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45948.562685185185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45948.562685185185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45948.562685185185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45948.562685185185</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45948.562685185185</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56.730624999996508</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39047</v>
      </c>
      <c r="F3" s="38">
        <v>45926.188877314817</v>
      </c>
      <c r="G3" s="154">
        <f t="shared" ref="G3" ca="1" si="0">IFERROR(NOW()-F3,"")</f>
        <v>22.373807870368182</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3.7911111111097853</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37" t="s">
        <v>38355</v>
      </c>
      <c r="E5" s="37" t="s">
        <v>38964</v>
      </c>
      <c r="F5" s="38">
        <v>45948.438425925924</v>
      </c>
      <c r="G5" s="39">
        <f t="shared" ref="G5:G7" ca="1" si="2">IFERROR(NOW()-F5,"")</f>
        <v>0.12425925926072523</v>
      </c>
      <c r="H5" s="38">
        <v>45948.428703703707</v>
      </c>
      <c r="I5" s="37" t="str">
        <f>IFERROR(VLOOKUP(D5,DB!A:F,6,0),"")</f>
        <v>SCECO</v>
      </c>
      <c r="J5" s="37" t="str">
        <f>IFERROR(VLOOKUP(D5,DB!A:G,7,0),"")</f>
        <v>Good</v>
      </c>
      <c r="K5" s="37" t="s">
        <v>39067</v>
      </c>
      <c r="L5" s="37" t="str">
        <f>IFERROR(VLOOKUP(D5,DB!A:I,9,0),"")</f>
        <v>Latis</v>
      </c>
    </row>
    <row r="6" spans="1:13" ht="15">
      <c r="A6" s="37"/>
      <c r="B6" s="37" t="str">
        <f>IFERROR(VLOOKUP(D6,DB!A:K,11,0),"")</f>
        <v/>
      </c>
      <c r="C6" s="37"/>
      <c r="D6" s="37"/>
      <c r="E6" s="37"/>
      <c r="F6" s="38"/>
      <c r="G6" s="39">
        <f t="shared" ca="1" si="2"/>
        <v>45948.562685185185</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45948.562685185185</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45948.562685185185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45948.562685185185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45948.562685185185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45948.562685185185</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45948.562685185185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45948.562685185185</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45948.562685185185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45948.562685185185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45948.562685185185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45948.562685185185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45948.562685185185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45948.562685185185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45948.562685185185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45948.562685185185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45948.562685185185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45948.562685185185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45948.562685185185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45948.562685185185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45948.562685185185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45948.562685185185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45948.562685185185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45948.562685185185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45948.562685185185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45948.562685185185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45948.562685185185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45948.562685185185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45948.562685185185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45948.562685185185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45948.562685185185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45948.562685185185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45948.562685185185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45948.562685185185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45948.562685185185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45948.562685185185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45948.562685185185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45948.562685185185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45948.562685185185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45948.562685185185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45948.562685185185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45948.562685185185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45948.562685185185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45948.562685185185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45948.562685185185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45948.562685185185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45948.562685185185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45948.562685185185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45948.562685185185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45948.562685185185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45948.562685185185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45948.562685185185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45948.562685185185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45948.562685185185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45948.562685185185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45948.562685185185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45948.562685185185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45948.562685185185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45948.562685185185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45948.562685185185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45948.562685185185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45948.562685185185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45948.562685185185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45948.562685185185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45948.562685185185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45948.562685185185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45948.562685185185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45948.562685185185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45948.562685185185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45948.562685185185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45948.562685185185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45948.562685185185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45948.562685185185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45948.562685185185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45948.562685185185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45948.562685185185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45948.562685185185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45948.562685185185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45948.562685185185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45948.562685185185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45948.562685185185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45948.562685185185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45948.562685185185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45948.562685185185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45948.562685185185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45948.562685185185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45948.562685185185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45948.562685185185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45948.562685185185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45948.562685185185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45948.562685185185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45948.562685185185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45948.562685185185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45948.562685185185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45948.562685185185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45948.562685185185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45948.562685185185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45948.562685185185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45948.562685185185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45948.562685185185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45948.562685185185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45948.562685185185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45948.562685185185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45948.562685185185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45948.562685185185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45948.562685185185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45948.562685185185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45948.562685185185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45948.562685185185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45948.562685185185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45948.562685185185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45948.562685185185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45948.562685185185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45948.562685185185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45948.562685185185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45948.562685185185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45948.562685185185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45948.562685185185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45948.562685185185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45948.562685185185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45948.562685185185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45948.562685185185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45948.562685185185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45948.562685185185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45948.562685185185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45948.562685185185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45948.562685185185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45948.562685185185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45948.562685185185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45948.562685185185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45948.562685185185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45948.562685185185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45948.562685185185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45948.562685185185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45948.562685185185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45948.562685185185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45948.562685185185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45948.562685185185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45948.562685185185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45948.562685185185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45948.562685185185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45948.562685185185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45948.562685185185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45948.562685185185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45948.562685185185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45948.562685185185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45948.562685185185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45948.562685185185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45948.562685185185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45948.562685185185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45948.562685185185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45948.562685185185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45948.562685185185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45948.562685185185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45948.562685185185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45948.562685185185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45948.562685185185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45948.562685185185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45948.562685185185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45948.562685185185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45948.562685185185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45948.562685185185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45948.562685185185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45948.562685185185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45948.562685185185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45948.562685185185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45948.562685185185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45948.562685185185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45948.562685185185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45948.562685185185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45948.562685185185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45948.562685185185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45948.562685185185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45948.562685185185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45948.562685185185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45948.562685185185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45948.562685185185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45948.562685185185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45948.562685185185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45948.562685185185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45948.562685185185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45948.562685185185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45948.562685185185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45948.562685185185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45948.562685185185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45948.562685185185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45948.562685185185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45948.562685185185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45948.562685185185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45948.562685185185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45948.562685185185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45948.562685185185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45948.562685185185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45948.562685185185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45948.562685185185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45948.562685185185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45948.562685185185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45948.562685185185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45948.562685185185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45948.562685185185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45948.562685185185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45948.562685185185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45948.562685185185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45948.562685185185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45948.562685185185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45948.562685185185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45948.562685185185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45948.562685185185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45948.562685185185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45948.562685185185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45948.562685185185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45948.562685185185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45948.562685185185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45948.562685185185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45948.562685185185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45948.562685185185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45948.562685185185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45948.562685185185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45948.562685185185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45948.562685185185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45948.562685185185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45948.562685185185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45948.562685185185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45948.562685185185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45948.562685185185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45948.562685185185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45948.562685185185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45948.562685185185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45948.562685185185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45948.562685185185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45948.562685185185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45948.562685185185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45948.562685185185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45948.562685185185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45948.562685185185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45948.562685185185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45948.562685185185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45948.562685185185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45948.562685185185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45948.562685185185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45948.562685185185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45948.562685185185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45948.562685185185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45948.562685185185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45948.562685185185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45948.562685185185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45948.562685185185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45948.562685185185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45948.562685185185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45948.562685185185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45948.562685185185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45948.562685185185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45948.562685185185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45948.562685185185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45948.562685185185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45948.562685185185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45948.562685185185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45948.562685185185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45948.562685185185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45948.562685185185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45948.562685185185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45948.562685185185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45948.562685185185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45948.562685185185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45948.562685185185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45948.562685185185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45948.562685185185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45948.562685185185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45948.562685185185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45948.562685185185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45948.562685185185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45948.562685185185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45948.562685185185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45948.562685185185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45948.562685185185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45948.562685185185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45948.562685185185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45948.562685185185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45948.562685185185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45948.562685185185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45948.562685185185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45948.562685185185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45948.562685185185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45948.562685185185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45948.562685185185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45948.562685185185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45948.562685185185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45948.562685185185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45948.562685185185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45948.562685185185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45948.562685185185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45948.562685185185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45948.562685185185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45948.562685185185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45948.562685185185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45948.562685185185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45948.562685185185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45948.562685185185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45948.562685185185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45948.562685185185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45948.562685185185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45948.562685185185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45948.562685185185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45948.562685185185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45948.562685185185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45948.562685185185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45948.562685185185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45948.562685185185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45948.562685185185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45948.562685185185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45948.562685185185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45948.562685185185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45948.562685185185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45948.562685185185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45948.562685185185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45948.562685185185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45948.562685185185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45948.562685185185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45948.562685185185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45948.562685185185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45948.562685185185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45948.562685185185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45948.562685185185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45948.562685185185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45948.562685185185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45948.562685185185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45948.562685185185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45948.562685185185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45948.562685185185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45948.562685185185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45948.562685185185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45948.562685185185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45948.562685185185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45948.562685185185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45948.562685185185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45948.562685185185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45948.562685185185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45948.562685185185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45948.562685185185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45948.562685185185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45948.562685185185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45948.562685185185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45948.562685185185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45948.562685185185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45948.562685185185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45948.562685185185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45948.562685185185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45948.562685185185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45948.562685185185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45948.562685185185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45948.562685185185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45948.562685185185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45948.562685185185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45948.562685185185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45948.562685185185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45948.562685185185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45948.562685185185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45948.562685185185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45948.562685185185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45948.562685185185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45948.562685185185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45948.562685185185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45948.562685185185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45948.562685185185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45948.562685185185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45948.562685185185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45948.562685185185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45948.562685185185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45948.562685185185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45948.562685185185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45948.562685185185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45948.562685185185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45948.562685185185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45948.562685185185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45948.562685185185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45948.562685185185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45948.562685185185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45948.562685185185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45948.562685185185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45948.562685185185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45948.562685185185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45948.562685185185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45948.562685185185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45948.562685185185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45948.562685185185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45948.562685185185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45948.562685185185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45948.562685185185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45948.562685185185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45948.562685185185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45948.562685185185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45948.562685185185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45948.562685185185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45948.562685185185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45948.562685185185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45948.562685185185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45948.562685185185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45948.562685185185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45948.562685185185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45948.562685185185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45948.562685185185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45948.562685185185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45948.562685185185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45948.562685185185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45948.562685185185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45948.562685185185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45948.562685185185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45948.562685185185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45948.562685185185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45948.562685185185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45948.562685185185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45948.562685185185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45948.562685185185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45948.562685185185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45948.562685185185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45948.562685185185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45948.562685185185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45948.562685185185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45948.562685185185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45948.562685185185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45948.562685185185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45948.562685185185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45948.562685185185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45948.562685185185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45948.562685185185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45948.562685185185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45948.562685185185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45948.562685185185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45948.562685185185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45948.562685185185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45948.562685185185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45948.562685185185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45948.562685185185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45948.562685185185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45948.562685185185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45948.562685185185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45948.562685185185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45948.562685185185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45948.562685185185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45948.562685185185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45948.562685185185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45948.562685185185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45948.562685185185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45948.562685185185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45948.562685185185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45948.562685185185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45948.562685185185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45948.562685185185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45948.562685185185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45948.562685185185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45948.562685185185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45948.562685185185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45948.562685185185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45948.562685185185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45948.562685185185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45948.562685185185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45948.562685185185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45948.562685185185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45948.562685185185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45948.562685185185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45948.562685185185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45948.562685185185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45948.562685185185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45948.562685185185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45948.562685185185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45948.562685185185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45948.562685185185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45948.562685185185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45948.562685185185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45948.562685185185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45948.562685185185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45948.562685185185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45948.562685185185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45948.562685185185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45948.562685185185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45948.562685185185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45948.562685185185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45948.562685185185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45948.562685185185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45948.562685185185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45948.562685185185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45948.562685185185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45948.562685185185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45948.562685185185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45948.562685185185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45948.562685185185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45948.562685185185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45948.562685185185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45948.562685185185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45948.562685185185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45948.562685185185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45948.562685185185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45948.562685185185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45948.562685185185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45948.562685185185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45948.562685185185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45948.562685185185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45948.562685185185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45948.562685185185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45948.562685185185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45948.562685185185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45948.562685185185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45948.562685185185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45948.562685185185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45948.562685185185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45948.562685185185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45948.562685185185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45948.562685185185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45948.562685185185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45948.562685185185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45948.562685185185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45948.562685185185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45948.562685185185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45948.562685185185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45948.562685185185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45948.562685185185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45948.562685185185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45948.562685185185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45948.562685185185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45948.562685185185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45948.562685185185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45948.562685185185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45948.562685185185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45948.562685185185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45948.562685185185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45948.562685185185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45948.562685185185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45948.562685185185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45948.562685185185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45948.562685185185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45948.562685185185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45948.562685185185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45948.562685185185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45948.562685185185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45948.562685185185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45948.562685185185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45948.562685185185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45948.562685185185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45948.562685185185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45948.562685185185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45948.562685185185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45948.562685185185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45948.562685185185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45948.562685185185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45948.562685185185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45948.562685185185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45948.562685185185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45948.562685185185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45948.562685185185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45948.562685185185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45948.562685185185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45948.562685185185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45948.562685185185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45948.562685185185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45948.562685185185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45948.562685185185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45948.562685185185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45948.562685185185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45948.562685185185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45948.562685185185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45948.562685185185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45948.562685185185</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E9" sqref="E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21.789837962962338</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9.033622685186856</v>
      </c>
      <c r="H3" s="149">
        <v>45927.987534722219</v>
      </c>
      <c r="I3" s="146" t="str">
        <f>IFERROR(VLOOKUP(D3,DB!A:F,6,0),"")</f>
        <v>SCECO</v>
      </c>
      <c r="J3" s="146" t="str">
        <f>IFERROR(VLOOKUP(D3,DB!A:G,7,0),"")</f>
        <v>Vandalized</v>
      </c>
      <c r="K3" s="145" t="s">
        <v>39072</v>
      </c>
      <c r="L3" s="146" t="str">
        <f>IFERROR(VLOOKUP(D3,DB!A:I,9,0),"")</f>
        <v>Latis</v>
      </c>
    </row>
    <row r="4" spans="1:16383" ht="31.5" customHeight="1">
      <c r="A4" s="145" t="s">
        <v>39073</v>
      </c>
      <c r="B4" s="145" t="str">
        <f>IFERROR(VLOOKUP(D4,DB!A:K,11,0),"")</f>
        <v>R6</v>
      </c>
      <c r="C4" s="145">
        <v>1</v>
      </c>
      <c r="D4" s="145" t="s">
        <v>32639</v>
      </c>
      <c r="E4" s="145" t="s">
        <v>39069</v>
      </c>
      <c r="F4" s="149">
        <v>45948.076863425929</v>
      </c>
      <c r="G4" s="148">
        <f ca="1">IFERROR(NOW()-F4,"-")</f>
        <v>0.48582175925548654</v>
      </c>
      <c r="H4" s="149">
        <v>45948.058831018519</v>
      </c>
      <c r="I4" s="145" t="str">
        <f>IFERROR(VLOOKUP(D4,DB!A:F,6,0),"")</f>
        <v>SCECO</v>
      </c>
      <c r="J4" s="145" t="str">
        <f>IFERROR(VLOOKUP(D4,DB!A:G,7,0),"")</f>
        <v>Dead+No BB Design</v>
      </c>
      <c r="K4" s="145" t="s">
        <v>39074</v>
      </c>
      <c r="L4" s="145" t="str">
        <f>IFERROR(VLOOKUP(D4,DB!A:I,9,0),"")</f>
        <v>Latis</v>
      </c>
    </row>
    <row r="5" spans="1:16383" ht="31.5" customHeight="1">
      <c r="A5" s="145" t="s">
        <v>39075</v>
      </c>
      <c r="B5" s="145" t="str">
        <f>IFERROR(VLOOKUP(D5,DB!A:K,11,0),"")</f>
        <v>R6</v>
      </c>
      <c r="C5" s="145">
        <v>1</v>
      </c>
      <c r="D5" s="145" t="s">
        <v>32747</v>
      </c>
      <c r="E5" s="145" t="s">
        <v>39069</v>
      </c>
      <c r="F5" s="149">
        <v>45948.159444444442</v>
      </c>
      <c r="G5" s="148">
        <f ca="1">IFERROR(NOW()-F5,"-")</f>
        <v>0.40324074074305827</v>
      </c>
      <c r="H5" s="149">
        <v>45948.092499999999</v>
      </c>
      <c r="I5" s="145" t="str">
        <f>IFERROR(VLOOKUP(D5,DB!A:F,6,0),"")</f>
        <v>SCECO</v>
      </c>
      <c r="J5" s="145" t="str">
        <f>IFERROR(VLOOKUP(D5,DB!A:G,7,0),"")</f>
        <v>In progress</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39077</v>
      </c>
      <c r="B6" s="145" t="str">
        <f>IFERROR(VLOOKUP(D6,DB!A:K,11,0),"")</f>
        <v>R6</v>
      </c>
      <c r="C6" s="145">
        <v>1</v>
      </c>
      <c r="D6" s="145" t="s">
        <v>33255</v>
      </c>
      <c r="E6" s="145" t="s">
        <v>39069</v>
      </c>
      <c r="F6" s="149">
        <v>45948.216736111113</v>
      </c>
      <c r="G6" s="148">
        <f ca="1">IFERROR(NOW()-F6,"-")</f>
        <v>0.34594907407154096</v>
      </c>
      <c r="H6" s="149">
        <v>45948.065520833334</v>
      </c>
      <c r="I6" s="145" t="str">
        <f>IFERROR(VLOOKUP(D6,DB!A:F,6,0),"")</f>
        <v>SCECO</v>
      </c>
      <c r="J6" s="145" t="str">
        <f>IFERROR(VLOOKUP(D6,DB!A:G,7,0),"")</f>
        <v>Vandalized</v>
      </c>
      <c r="K6" s="145" t="s">
        <v>39078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39079</v>
      </c>
      <c r="B7" s="145" t="s">
        <v>5398</v>
      </c>
      <c r="C7" s="108">
        <v>1</v>
      </c>
      <c r="D7" s="106" t="s">
        <v>35408</v>
      </c>
      <c r="E7" s="109" t="s">
        <v>38964</v>
      </c>
      <c r="F7" s="110">
        <v>45948.398449074077</v>
      </c>
      <c r="G7" s="78">
        <f ca="1">IFERROR(NOW()-F7,"-")</f>
        <v>0.16423611110803904</v>
      </c>
      <c r="H7" s="110">
        <v>45948.398449074077</v>
      </c>
      <c r="I7" s="106" t="str">
        <f>IFERROR(VLOOKUP(D7,DB!A:F,6,0),"")</f>
        <v>SCECO</v>
      </c>
      <c r="J7" s="105" t="str">
        <f>IFERROR(VLOOKUP(D7,DB!A:G,7,0),"")</f>
        <v>Good</v>
      </c>
      <c r="K7" s="111" t="s">
        <v>39080</v>
      </c>
      <c r="L7" s="112" t="str">
        <f>IFERROR(VLOOKUP(D7,DB!A:I,9,0),"")</f>
        <v>Latis</v>
      </c>
    </row>
    <row r="8" spans="1:16383" ht="31.5" customHeight="1">
      <c r="A8" s="171" t="s">
        <v>39081</v>
      </c>
      <c r="B8" s="145" t="s">
        <v>5398</v>
      </c>
      <c r="C8" s="108">
        <v>2</v>
      </c>
      <c r="D8" s="106" t="s">
        <v>32661</v>
      </c>
      <c r="E8" s="109" t="s">
        <v>38964</v>
      </c>
      <c r="F8" s="110">
        <v>45948.416203703702</v>
      </c>
      <c r="G8" s="78">
        <f ca="1">IFERROR(NOW()-F8,"-")</f>
        <v>0.14648148148262408</v>
      </c>
      <c r="H8" s="110">
        <v>45948.416203703702</v>
      </c>
      <c r="I8" s="106" t="str">
        <f>IFERROR(VLOOKUP(D8,DB!A:F,6,0),"")</f>
        <v>SCECO</v>
      </c>
      <c r="J8" s="105" t="str">
        <f>IFERROR(VLOOKUP(D8,DB!A:G,7,0),"")</f>
        <v>Dead</v>
      </c>
      <c r="K8" s="111" t="s">
        <v>39082</v>
      </c>
      <c r="L8" s="112" t="str">
        <f>IFERROR(VLOOKUP(D8,DB!A:I,9,0),"")</f>
        <v>Latis</v>
      </c>
    </row>
    <row r="9" spans="1:16383" ht="31.5" customHeight="1">
      <c r="A9" s="107"/>
      <c r="B9" s="106" t="str">
        <f>IFERROR(VLOOKUP(D9,DB!A:K,11,0),"")</f>
        <v>R6</v>
      </c>
      <c r="C9" s="108"/>
      <c r="D9" s="106" t="s">
        <v>32442</v>
      </c>
      <c r="E9" s="109" t="s">
        <v>38964</v>
      </c>
      <c r="F9" s="110"/>
      <c r="G9" s="78">
        <f ca="1">IFERROR(NOW()-F9,"-")</f>
        <v>45948.562685185185</v>
      </c>
      <c r="H9" s="110"/>
      <c r="I9" s="106" t="str">
        <f>IFERROR(VLOOKUP(D9,DB!A:F,6,0),"")</f>
        <v>SCECO</v>
      </c>
      <c r="J9" s="105" t="str">
        <f>IFERROR(VLOOKUP(D9,DB!A:G,7,0),"")</f>
        <v>Vandalized</v>
      </c>
      <c r="K9" s="111" t="s">
        <v>39083</v>
      </c>
      <c r="L9" s="112" t="str">
        <f>IFERROR(VLOOKUP(D9,DB!A:I,9,0),"")</f>
        <v>Latis</v>
      </c>
    </row>
    <row r="10" spans="1:16383" ht="31.5" customHeight="1">
      <c r="A10" s="107"/>
      <c r="B10" s="106" t="str">
        <f>IFERROR(VLOOKUP(D10,DB!A:K,11,0),"")</f>
        <v/>
      </c>
      <c r="C10" s="108"/>
      <c r="D10" s="106"/>
      <c r="E10" s="109"/>
      <c r="F10" s="110"/>
      <c r="G10" s="78">
        <f ca="1">IFERROR(NOW()-F10,"-")</f>
        <v>45948.562685185185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45948.562685185185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45948.562685185185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45948.562685185185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45948.562685185185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45948.562685185185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45948.562685185185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45948.562685185185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45948.562685185185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45948.562685185185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45948.562685185185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45948.562685185185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45948.562685185185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45948.562685185185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45948.562685185185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45948.562685185185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45948.562685185185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45948.562685185185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45948.562685185185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45948.562685185185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45948.562685185185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45948.562685185185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45948.562685185185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45948.562685185185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45948.562685185185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45948.562685185185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45948.562685185185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45948.562685185185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45948.562685185185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45948.562685185185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45948.562685185185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45948.562685185185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45948.562685185185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45948.562685185185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45948.562685185185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45948.562685185185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45948.562685185185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45948.562685185185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45948.562685185185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45948.562685185185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45948.562685185185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45948.562685185185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45948.562685185185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45948.562685185185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45948.562685185185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45948.562685185185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45948.562685185185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45948.562685185185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45948.562685185185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45948.562685185185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45948.562685185185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45948.562685185185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45948.562685185185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45948.562685185185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45948.562685185185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45948.562685185185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45948.562685185185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45948.562685185185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45948.562685185185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45948.562685185185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45948.562685185185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45948.562685185185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45948.562685185185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45948.562685185185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45948.562685185185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45948.562685185185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45948.562685185185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45948.562685185185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45948.562685185185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45948.562685185185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45948.562685185185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45948.562685185185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45948.562685185185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45948.562685185185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45948.562685185185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45948.562685185185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45948.562685185185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45948.562685185185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45948.562685185185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45948.562685185185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45948.562685185185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45948.562685185185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45948.562685185185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45948.562685185185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45948.562685185185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45948.562685185185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45948.562685185185</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2025-10-18T10:30:18Z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